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650" tabRatio="908" activeTab="1"/>
  </bookViews>
  <sheets>
    <sheet name="ლოტი #1" sheetId="6" r:id="rId1"/>
    <sheet name="ლოტი #2" sheetId="3" r:id="rId2"/>
    <sheet name="ლოტი #3" sheetId="7" r:id="rId3"/>
  </sheets>
  <definedNames>
    <definedName name="_xlnm._FilterDatabase" localSheetId="1" hidden="1">'ლოტი #2'!$A$3:$K$3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23" i="3" l="1"/>
  <c r="I32" i="6" l="1"/>
  <c r="I34" i="6"/>
  <c r="I36" i="6"/>
  <c r="I37" i="6"/>
  <c r="I38" i="6"/>
  <c r="I39" i="6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8" i="6"/>
  <c r="I30" i="6"/>
  <c r="F37" i="6"/>
  <c r="E37" i="6"/>
  <c r="E35" i="6"/>
  <c r="I35" i="6" s="1"/>
  <c r="E33" i="6"/>
  <c r="I33" i="6" s="1"/>
  <c r="E31" i="6"/>
  <c r="I31" i="6" s="1"/>
  <c r="E29" i="6"/>
  <c r="I29" i="6" s="1"/>
  <c r="E27" i="6"/>
  <c r="I27" i="6" s="1"/>
  <c r="I5" i="7" l="1"/>
  <c r="I9" i="7" l="1"/>
  <c r="I8" i="7"/>
  <c r="I4" i="7"/>
  <c r="I3" i="7"/>
  <c r="I11" i="7" l="1"/>
  <c r="I3" i="6" l="1"/>
</calcChain>
</file>

<file path=xl/comments1.xml><?xml version="1.0" encoding="utf-8"?>
<comments xmlns="http://schemas.openxmlformats.org/spreadsheetml/2006/main">
  <authors>
    <author>Author</author>
  </authors>
  <commentList>
    <comment ref="D6" authorId="0" shapeId="0">
      <text/>
    </comment>
    <comment ref="D7" authorId="0" shapeId="0">
      <text/>
    </comment>
    <comment ref="D8" authorId="0" shapeId="0">
      <text/>
    </comment>
    <comment ref="D9" authorId="0" shapeId="0">
      <text/>
    </comment>
    <comment ref="D10" authorId="0" shapeId="0">
      <text/>
    </comment>
    <comment ref="D11" authorId="0" shapeId="0">
      <text/>
    </comment>
    <comment ref="D12" authorId="0" shapeId="0">
      <text/>
    </comment>
    <comment ref="D13" authorId="0" shapeId="0">
      <text/>
    </comment>
    <comment ref="D14" authorId="0" shapeId="0">
      <text/>
    </comment>
    <comment ref="D15" authorId="0" shapeId="0">
      <text/>
    </comment>
    <comment ref="D16" authorId="0" shapeId="0">
      <text/>
    </comment>
    <comment ref="D17" authorId="0" shapeId="0">
      <text/>
    </comment>
    <comment ref="D18" authorId="0" shapeId="0">
      <text/>
    </comment>
    <comment ref="D19" authorId="0" shapeId="0">
      <text/>
    </comment>
    <comment ref="D20" authorId="0" shapeId="0">
      <text/>
    </comment>
    <comment ref="D21" authorId="0" shapeId="0">
      <text/>
    </comment>
    <comment ref="D22" authorId="0" shapeId="0">
      <text/>
    </comment>
  </commentList>
</comments>
</file>

<file path=xl/sharedStrings.xml><?xml version="1.0" encoding="utf-8"?>
<sst xmlns="http://schemas.openxmlformats.org/spreadsheetml/2006/main" count="157" uniqueCount="124">
  <si>
    <t>#</t>
  </si>
  <si>
    <t>a4</t>
  </si>
  <si>
    <t>10X21</t>
  </si>
  <si>
    <t>transportireba/mivlineba</t>
  </si>
  <si>
    <t>ფასი დღგ-ს ჩათვლით</t>
  </si>
  <si>
    <t>თბილისი</t>
  </si>
  <si>
    <t>მცხეთა-მთიანეთი</t>
  </si>
  <si>
    <t>ქალაქი/რეგიონი</t>
  </si>
  <si>
    <t>იმერეთი</t>
  </si>
  <si>
    <t>გურია</t>
  </si>
  <si>
    <t>აჭარა</t>
  </si>
  <si>
    <t>სამეგრელო-ზემო სვანეთი</t>
  </si>
  <si>
    <t>კახეთი</t>
  </si>
  <si>
    <t>სამცხე-ჯავახეთი</t>
  </si>
  <si>
    <t>შიდა ქართლი</t>
  </si>
  <si>
    <t>ქვემო ქართლი</t>
  </si>
  <si>
    <t>ბანერი</t>
  </si>
  <si>
    <t>შესყიდვის ობიექტის დასახელება</t>
  </si>
  <si>
    <t>მზა ზომა (სმ)</t>
  </si>
  <si>
    <t>ტექნიკური მახასიათებლები</t>
  </si>
  <si>
    <t>წერილის ბლანკი</t>
  </si>
  <si>
    <t>ერთჯერადად დასაბეჭდი რაოდენობა</t>
  </si>
  <si>
    <t>მოწოდების ვადა (კალენდ. დღე)</t>
  </si>
  <si>
    <t>ვალუტა</t>
  </si>
  <si>
    <t>ფლაერი</t>
  </si>
  <si>
    <t>პრიალა ცარცი 170 გრ., ბეჭდვა 4+4, დისპერსირებული ლაქი 1+1, დაფასოება მოთხოვნისამებრ</t>
  </si>
  <si>
    <t>დუპლეტი</t>
  </si>
  <si>
    <t xml:space="preserve">გაშლილი ზომა 20X21 სმ. პრიალა ცარცი 170 გრ., ბეჭდვა 4+4, დისპერსიული ლაქი 1+1, კეცვა "ბიგოვკით", დაფასოება მოთხოვნისამებრ </t>
  </si>
  <si>
    <t>სავიზიტო ბარათი</t>
  </si>
  <si>
    <t>85X55 მმ</t>
  </si>
  <si>
    <t>600X45 მმ</t>
  </si>
  <si>
    <t>ბანდეროლი</t>
  </si>
  <si>
    <t xml:space="preserve">ოფსეტი 80გრ, ბეჭდვა 4+0 (ცალმხრივი ფერადი), დაფასოება მოთხოვნისამებრ </t>
  </si>
  <si>
    <t>120X65 მმ</t>
  </si>
  <si>
    <t>ბრისტოლი 250გრ., ბეჭდვა 4+0 (ცალმხრივი ფერადი), დაფასოება მოთხოვნისამებრ</t>
  </si>
  <si>
    <t>ზედნადები (ბანკომატი)</t>
  </si>
  <si>
    <t>90X50 მმ</t>
  </si>
  <si>
    <t>ზედნადები (მონეტები)</t>
  </si>
  <si>
    <t>115*60 მმ</t>
  </si>
  <si>
    <t>კონვერტის ბრენდირება</t>
  </si>
  <si>
    <t>კონვერტის ზომა ა4, ა5, ა6</t>
  </si>
  <si>
    <t>ზედნადები (ბანკომატი 2)</t>
  </si>
  <si>
    <t>ზედნადები (ლარი/დოლარი)</t>
  </si>
  <si>
    <t>ბრისტოლი 250გრ., ცარიელი, ბეჭდვის გარეშე, დაფასოება მოთხოვნისამებრ</t>
  </si>
  <si>
    <t>ლოგო ორ ფერში (შავი და წითელი), ცალმხრივი</t>
  </si>
  <si>
    <t xml:space="preserve">* ტენდერში გამარჯვებულმა კომპანიამ უნდა გამოყოს მომსახურე მენეჯერი და დიზაინერი
</t>
  </si>
  <si>
    <t>ტილო 280 გრ., ბეჭდვა 4+0 (ორმხრივი ფერადი)</t>
  </si>
  <si>
    <t>ბრენდირებული ქაღალდის ჩანთა</t>
  </si>
  <si>
    <t>ბრენდირებული კალამი</t>
  </si>
  <si>
    <t>სილიკონის სტიკერი</t>
  </si>
  <si>
    <t>ნაჭრის ჩანთა</t>
  </si>
  <si>
    <t>წლის განავლობაში შეკვეთის განთავსების საშუალო რაოდენობა</t>
  </si>
  <si>
    <t>3-4</t>
  </si>
  <si>
    <t>2-3</t>
  </si>
  <si>
    <t>ერთჯერადად მოსაწოდებელი  შეკვეთის საშუალო რაოდენობა</t>
  </si>
  <si>
    <t>55მმX15მმ</t>
  </si>
  <si>
    <t>ფოტო</t>
  </si>
  <si>
    <t>ორმხრივი ბრენდირებით</t>
  </si>
  <si>
    <t xml:space="preserve">ზომა 36x46.5; 210გრ ბრისტოლი, ბეჭდვა 4/0, მატი ლამინაცია 1/0, ფასადები ერთნაირი, თეთრი თოკები; სიმაღლე 35სმ, სიგანე 25სმ, გვერდი 8სმ; </t>
  </si>
  <si>
    <t>ზომა 38x46.5; ბრისტოლი 210გრ., ბეჭდვა 4/0, ბარხატის ლამინაცია 1/0, არსებული დანით კვეთა, აწყობა, თეთრი თოკები;ფასადები სხვადასხვა;</t>
  </si>
  <si>
    <t>მასალა-ტილო; 
ზომა 35სმX38სმ</t>
  </si>
  <si>
    <t>ბრენდირებული
ბლოკნოტი</t>
  </si>
  <si>
    <t>სულ ჯამური ღირებულება  დღგ-ს ჩათვლით:</t>
  </si>
  <si>
    <t>ლოტი #3 (ფასების ცხრილი)</t>
  </si>
  <si>
    <t>ლოტი #1 (fasebis cxrili)</t>
  </si>
  <si>
    <t>მოწოდების ვადა 
(კალენდ. დღე)</t>
  </si>
  <si>
    <t>ლოტი #2 (ფასების ცხრილი)</t>
  </si>
  <si>
    <t>სულ ჯამური ღირებულება დღგ-ს ჩათვლით:</t>
  </si>
  <si>
    <t xml:space="preserve"> * tenderSi gamarjvebulma კომპანიამ უnda gamoyos momsaxure menejeri da dizaineri
</t>
  </si>
  <si>
    <r>
      <t xml:space="preserve">ერთეულის ღირებულება </t>
    </r>
    <r>
      <rPr>
        <b/>
        <sz val="14"/>
        <color theme="1"/>
        <rFont val="AcadNusx"/>
      </rPr>
      <t>(ლარი)</t>
    </r>
  </si>
  <si>
    <r>
      <t xml:space="preserve">ჯამური ღირებულება </t>
    </r>
    <r>
      <rPr>
        <b/>
        <sz val="14"/>
        <color theme="1"/>
        <rFont val="AcadNusx"/>
      </rPr>
      <t>(ლარი)</t>
    </r>
  </si>
  <si>
    <r>
      <t xml:space="preserve">ერთეულის ღირებულება </t>
    </r>
    <r>
      <rPr>
        <b/>
        <sz val="12"/>
        <color theme="1"/>
        <rFont val="AcadNusx"/>
      </rPr>
      <t>(ლარი)</t>
    </r>
  </si>
  <si>
    <r>
      <t xml:space="preserve">ჯამური ღირებულება </t>
    </r>
    <r>
      <rPr>
        <b/>
        <sz val="12"/>
        <color theme="1"/>
        <rFont val="AcadNusx"/>
      </rPr>
      <t>(ლარი)</t>
    </r>
  </si>
  <si>
    <t>ყდის გარეშე, მუყაოს ძირით, ზამბარიანი; შიდა გვერდები ბრენდირებული ლოგოთი; ფურცლები ცალხაზიანი ან ხაზების გარეშე , მოთხოვნის მიხედვით. ასევე, მოთხოვნის მიხედვით გვერდების რაოდენობაც.</t>
  </si>
  <si>
    <t>120 გრ.ოფსეტი ბეჭდვა 4+0 (ცალმხრივი ფერადი), ნუმერაცია, რომელიც მოთავსებულია ფურცლის მეორე მხარეს მარჯვენა კუთხეში. დაფასოება მოთხოვნისამებრ.</t>
  </si>
  <si>
    <t>წლის განავლობაში შეკვეთის განთავსების სავარაუდო რაოდენობა</t>
  </si>
  <si>
    <t>მ2</t>
  </si>
  <si>
    <t>სტიკერი-ცხელი ხაზი</t>
  </si>
  <si>
    <t>ცალი</t>
  </si>
  <si>
    <t>განზომილება/ერთეული</t>
  </si>
  <si>
    <t>დესკის აბრა (ბანკის ლოგოთი)</t>
  </si>
  <si>
    <t>კედლის აბრა (პოზიციის/ოთახის მანიშნებელი)</t>
  </si>
  <si>
    <t>სტიკერი - ბანკომატის #1 (wincor)</t>
  </si>
  <si>
    <t>გამჭირვალე ორგმინა, წარწერა - შავი არაკალის ასოებით, მრგვალი მეტალის ფერის სამაგრებით ზომა: 20x15სმ.</t>
  </si>
  <si>
    <t>ოქროს ლომბარდის გამყოფი  მინის ტიხრის დაბურვა</t>
  </si>
  <si>
    <t>არაკალი-სამუშაო საათები</t>
  </si>
  <si>
    <t>სტიკერები-მონიტორინგის, ვიდეო ამკრძალავი, დაზღვევა</t>
  </si>
  <si>
    <t>ზომა: 80x30.   3მმ. ორგმინა, ორმაგი სკოჩით</t>
  </si>
  <si>
    <t>ამოსერილი თეთრი არაკალი. იკვრება მინის შიგნიდან</t>
  </si>
  <si>
    <t>სწრაფი ჩარიცხვის აპარატი APP9</t>
  </si>
  <si>
    <t>თეთრი სწრაფი ჩარიცხვის აპარატი APP6</t>
  </si>
  <si>
    <t>გამჭირვალე სტიკერი 11x3სმ. თეთრი არაკალი 43x18სმ.</t>
  </si>
  <si>
    <t>გამჭირვალე სტიკერი 11x3სმ. წითელი არაკალი 43x18სმ.</t>
  </si>
  <si>
    <t>ორმაგი გლუვი არაკალი. 110სმ. სიმაღლის</t>
  </si>
  <si>
    <r>
      <t xml:space="preserve">ორმაგი მატი არაკალი სერვით. 100სმ სიმაღლის. ferebi: </t>
    </r>
    <r>
      <rPr>
        <sz val="10"/>
        <color theme="1"/>
        <rFont val="Calibri"/>
        <family val="2"/>
        <scheme val="minor"/>
      </rPr>
      <t>ORACAL 651 yellow 021; Oracal 651 Light Red 032; ORACAL 651 light grey 072; ORACAL 651 Lavender 043; ORACAL 651 ice blue 056</t>
    </r>
  </si>
  <si>
    <t>გამჭირვალე სტიკერი 11x3სმ.</t>
  </si>
  <si>
    <t>გლუვი ბანერი ცხელი ლამინაციით Frontlit 440 გრ</t>
  </si>
  <si>
    <t>მაგიდის სადგამი (შესვენება)</t>
  </si>
  <si>
    <t>თეთრი 3მმ. ორგმინა. გაშლილი ზომა: 15x13 სმ. წინხედი 15x4sm. შავი არაკალის ასოები</t>
  </si>
  <si>
    <t>გამყოფი  მინის ტიხრის დაბურვა</t>
  </si>
  <si>
    <t>გამყოფი  მინის ტიხრის ფერადი დაბურვა</t>
  </si>
  <si>
    <t>სტიკერები: 11x17სმ.   40x10სმ.  43x18სმ.  28x7სმ.</t>
  </si>
  <si>
    <t>სტიკერი -  ბანკომატის #2 (NCR 1)</t>
  </si>
  <si>
    <t>სტიკერი -  ბანკომატის #2 (NCR 2)</t>
  </si>
  <si>
    <t>სტიკერები: 13x3სმ.  85x25სმ.  60x2სმ.  2 ცალი-85x35. 2ცალი-96x89სმ.       გამჭირვალე სტიეკრი: 19.5x9.5სმ. თეთრი არაკალი</t>
  </si>
  <si>
    <t>სტიკერი: 13x3სმ.   გამჭირვალე სტიეკრი: 19.5x9.5სმ. თეთრი არაკალის ასოები</t>
  </si>
  <si>
    <t>წითელი სწრაფი ჩარიცხვის აპარატი APP6</t>
  </si>
  <si>
    <t>გამჭირვალე სტიკერი 11x3სმ.  სტიკერი 49.5x20სმ.</t>
  </si>
  <si>
    <t>ორმაგი გლუვი არაკალი სერვით. 90სმ. სიმაღლის</t>
  </si>
  <si>
    <t>იკვრება მინის შიგნიდან. ზომები: 2x - 12x12სმ, 1 - 12x6სმ.</t>
  </si>
  <si>
    <t>სტიკერი</t>
  </si>
  <si>
    <t>ფირების ბეჭდვა</t>
  </si>
  <si>
    <t>ფოტო ქაღალდზე ბეჭდვა</t>
  </si>
  <si>
    <t>წყალგამძლე, ფერადი, თვითწებადი. მატი/პრიალა. 100 მიკრონიანი</t>
  </si>
  <si>
    <t>ფირი,200 მიკრონიანი,ფერადი</t>
  </si>
  <si>
    <t>ფოტო ქაღალდი, 240გრ.დაბეჭდილი მატი/პრიალა</t>
  </si>
  <si>
    <t xml:space="preserve">
შესყიდვის ობიექტის დასახელება</t>
  </si>
  <si>
    <t xml:space="preserve">წლის განმავლობაში შესასყიდი საშუალო რაოდენობა </t>
  </si>
  <si>
    <t>მოწოდების ვადები (კალ.დღე)</t>
  </si>
  <si>
    <t xml:space="preserve">ბეჭდვის ღირებულება (1 კვ.მ.) </t>
  </si>
  <si>
    <t xml:space="preserve">საერთო ღირებულება ლარში დღგ-ს ჩათვლით  </t>
  </si>
  <si>
    <t>ვლუტა</t>
  </si>
  <si>
    <t xml:space="preserve">
მონტაჟის ღირებულება 
(1 კვ.მ.)  </t>
  </si>
  <si>
    <t xml:space="preserve">
დემონტაჟის ღირებულება 
(1 კვ.მ./ცალი)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</si>
</sst>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?_-;_-@_-"/>
    <numFmt numFmtId="166" formatCode="_-* #,##0_-;\-* #,##0_-;_-* &quot;-&quot;??_-;_-@_-"/>
    <numFmt numFmtId="167" formatCode="_(* #,##0_);_(* \(#,##0\);_(* &quot;-&quot;??_);_(@_)"/>
    <numFmt numFmtId="168" formatCode="_-* #,##0.0000_-;\-* #,##0.0000_-;_-* &quot;-&quot;???_-;_-@_-"/>
    <numFmt numFmtId="169" formatCode="_-* #,##0.00_-;\-* #,##0.00_-;_-* &quot;-&quot;???_-;_-@_-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AcadNusx"/>
    </font>
    <font>
      <b/>
      <sz val="16"/>
      <color theme="1"/>
      <name val="AcadNusx"/>
    </font>
    <font>
      <b/>
      <sz val="11"/>
      <color theme="1"/>
      <name val="AcadNusx"/>
    </font>
    <font>
      <b/>
      <sz val="14"/>
      <color theme="1"/>
      <name val="AcadNusx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cadNusx"/>
    </font>
    <font>
      <b/>
      <sz val="9"/>
      <color theme="1"/>
      <name val="AcadNusx"/>
    </font>
    <font>
      <sz val="11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11"/>
      <name val="AcadNusx"/>
    </font>
    <font>
      <sz val="11"/>
      <color theme="1"/>
      <name val="Sylfaen"/>
      <family val="1"/>
    </font>
    <font>
      <sz val="12"/>
      <color theme="1"/>
      <name val="AcadNusx"/>
    </font>
    <font>
      <b/>
      <sz val="12"/>
      <color theme="1"/>
      <name val="AcadNusx"/>
    </font>
    <font>
      <sz val="12"/>
      <name val="AcadNusx"/>
    </font>
    <font>
      <b/>
      <sz val="12"/>
      <color theme="1"/>
      <name val="Calibri"/>
      <family val="2"/>
      <scheme val="minor"/>
    </font>
    <font>
      <sz val="14"/>
      <color rgb="FFFF0000"/>
      <name val="AcadNusx"/>
    </font>
    <font>
      <sz val="14"/>
      <color theme="1"/>
      <name val="AcadNusx"/>
    </font>
    <font>
      <sz val="11"/>
      <color rgb="FFFF0000"/>
      <name val="Calibri"/>
      <family val="2"/>
      <scheme val="minor"/>
    </font>
    <font>
      <sz val="14"/>
      <color theme="1"/>
      <name val="Sylfaen"/>
      <family val="1"/>
    </font>
    <font>
      <sz val="10"/>
      <color theme="1"/>
      <name val="AcadNusx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AcadNusx"/>
    </font>
    <font>
      <sz val="10"/>
      <name val="AcadNusx"/>
    </font>
    <font>
      <sz val="10"/>
      <color rgb="FFFF0000"/>
      <name val="AcadNusx"/>
    </font>
    <font>
      <sz val="11"/>
      <color theme="1"/>
      <name val="Book Antiqua"/>
      <family val="1"/>
      <charset val="204"/>
    </font>
    <font>
      <sz val="11"/>
      <color theme="1"/>
      <name val="Avaza"/>
      <family val="2"/>
    </font>
    <font>
      <b/>
      <sz val="11"/>
      <color theme="1"/>
      <name val="AcadMtavr"/>
    </font>
    <font>
      <b/>
      <sz val="11"/>
      <color theme="1"/>
      <name val="Book Antiqua"/>
      <family val="1"/>
      <charset val="204"/>
    </font>
    <font>
      <b/>
      <sz val="11"/>
      <color theme="1"/>
      <name val="Avaza"/>
      <family val="2"/>
    </font>
    <font>
      <b/>
      <sz val="14"/>
      <color rgb="FFFF0000"/>
      <name val="AcadNusx"/>
    </font>
    <font>
      <sz val="11"/>
      <color rgb="FFFF0000"/>
      <name val="AcadNusx"/>
    </font>
    <font>
      <sz val="11"/>
      <color rgb="FF1F497D"/>
      <name val="Sylfaen"/>
      <family val="1"/>
    </font>
    <font>
      <sz val="9"/>
      <color rgb="FFFF0000"/>
      <name val="Calibri"/>
      <family val="2"/>
      <scheme val="minor"/>
    </font>
    <font>
      <sz val="10"/>
      <color theme="1"/>
      <name val="Sylfaen"/>
      <family val="1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5" fillId="0" borderId="0"/>
    <xf numFmtId="43" fontId="10" fillId="0" borderId="0" applyFont="0" applyFill="0" applyBorder="0" applyAlignment="0" applyProtection="0"/>
  </cellStyleXfs>
  <cellXfs count="248">
    <xf numFmtId="0" fontId="0" fillId="0" borderId="0" xfId="0"/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7" fillId="0" borderId="0" xfId="0" applyFont="1"/>
    <xf numFmtId="0" fontId="8" fillId="0" borderId="0" xfId="0" applyFont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vertical="justify" wrapText="1"/>
    </xf>
    <xf numFmtId="0" fontId="7" fillId="0" borderId="0" xfId="0" applyFont="1" applyAlignment="1">
      <alignment vertical="justify"/>
    </xf>
    <xf numFmtId="0" fontId="7" fillId="0" borderId="0" xfId="0" applyFont="1" applyAlignment="1">
      <alignment horizontal="center"/>
    </xf>
    <xf numFmtId="0" fontId="7" fillId="0" borderId="0" xfId="0" applyFont="1" applyFill="1"/>
    <xf numFmtId="167" fontId="11" fillId="0" borderId="0" xfId="2" applyNumberFormat="1" applyFont="1"/>
    <xf numFmtId="0" fontId="1" fillId="0" borderId="0" xfId="0" applyFont="1" applyAlignment="1">
      <alignment horizontal="left" wrapText="1"/>
    </xf>
    <xf numFmtId="0" fontId="2" fillId="0" borderId="0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2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14" fillId="0" borderId="19" xfId="0" applyFont="1" applyFill="1" applyBorder="1" applyAlignment="1">
      <alignment horizontal="center" vertical="center" wrapText="1"/>
    </xf>
    <xf numFmtId="3" fontId="15" fillId="0" borderId="19" xfId="0" applyNumberFormat="1" applyFont="1" applyFill="1" applyBorder="1" applyAlignment="1">
      <alignment horizontal="center" vertical="center" wrapText="1"/>
    </xf>
    <xf numFmtId="168" fontId="16" fillId="0" borderId="19" xfId="0" applyNumberFormat="1" applyFont="1" applyFill="1" applyBorder="1" applyAlignment="1">
      <alignment horizontal="center" vertical="center" wrapText="1"/>
    </xf>
    <xf numFmtId="164" fontId="16" fillId="0" borderId="19" xfId="0" applyNumberFormat="1" applyFont="1" applyFill="1" applyBorder="1" applyAlignment="1">
      <alignment horizontal="center" vertical="center" wrapText="1"/>
    </xf>
    <xf numFmtId="169" fontId="16" fillId="0" borderId="19" xfId="0" applyNumberFormat="1" applyFont="1" applyFill="1" applyBorder="1" applyAlignment="1">
      <alignment horizontal="center" vertical="center" wrapText="1"/>
    </xf>
    <xf numFmtId="166" fontId="16" fillId="0" borderId="19" xfId="0" applyNumberFormat="1" applyFont="1" applyFill="1" applyBorder="1" applyAlignment="1">
      <alignment horizontal="center" vertical="center" wrapText="1"/>
    </xf>
    <xf numFmtId="49" fontId="15" fillId="0" borderId="19" xfId="0" applyNumberFormat="1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right" wrapText="1"/>
    </xf>
    <xf numFmtId="0" fontId="17" fillId="0" borderId="0" xfId="0" applyFont="1" applyBorder="1" applyAlignment="1">
      <alignment horizontal="right" wrapText="1"/>
    </xf>
    <xf numFmtId="164" fontId="16" fillId="0" borderId="0" xfId="0" applyNumberFormat="1" applyFont="1" applyFill="1" applyBorder="1" applyAlignment="1">
      <alignment horizontal="center" vertical="center" wrapText="1"/>
    </xf>
    <xf numFmtId="166" fontId="16" fillId="0" borderId="0" xfId="0" applyNumberFormat="1" applyFont="1" applyFill="1" applyBorder="1" applyAlignment="1">
      <alignment horizontal="center" vertical="center" wrapText="1"/>
    </xf>
    <xf numFmtId="164" fontId="16" fillId="0" borderId="21" xfId="0" applyNumberFormat="1" applyFont="1" applyFill="1" applyBorder="1" applyAlignment="1">
      <alignment horizontal="center" vertical="center" wrapText="1"/>
    </xf>
    <xf numFmtId="168" fontId="16" fillId="0" borderId="21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166" fontId="16" fillId="0" borderId="19" xfId="0" applyNumberFormat="1" applyFont="1" applyFill="1" applyBorder="1" applyAlignment="1">
      <alignment vertical="center" wrapText="1"/>
    </xf>
    <xf numFmtId="0" fontId="14" fillId="0" borderId="22" xfId="0" applyFont="1" applyFill="1" applyBorder="1" applyAlignment="1">
      <alignment horizontal="center" vertical="center" wrapText="1"/>
    </xf>
    <xf numFmtId="0" fontId="19" fillId="0" borderId="19" xfId="0" applyFont="1" applyBorder="1" applyAlignment="1">
      <alignment horizontal="left" vertical="center" wrapText="1"/>
    </xf>
    <xf numFmtId="0" fontId="14" fillId="0" borderId="19" xfId="0" applyFont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left" vertical="center" wrapText="1"/>
    </xf>
    <xf numFmtId="43" fontId="22" fillId="0" borderId="19" xfId="2" applyFont="1" applyBorder="1" applyAlignment="1">
      <alignment vertical="center" wrapText="1"/>
    </xf>
    <xf numFmtId="0" fontId="22" fillId="0" borderId="19" xfId="0" applyFont="1" applyFill="1" applyBorder="1" applyAlignment="1">
      <alignment vertical="justify" wrapText="1"/>
    </xf>
    <xf numFmtId="0" fontId="26" fillId="0" borderId="19" xfId="0" applyFont="1" applyFill="1" applyBorder="1" applyAlignment="1">
      <alignment vertical="justify" wrapText="1"/>
    </xf>
    <xf numFmtId="165" fontId="22" fillId="0" borderId="19" xfId="0" applyNumberFormat="1" applyFont="1" applyFill="1" applyBorder="1" applyAlignment="1">
      <alignment vertical="justify" wrapText="1"/>
    </xf>
    <xf numFmtId="164" fontId="22" fillId="0" borderId="19" xfId="0" applyNumberFormat="1" applyFont="1" applyFill="1" applyBorder="1" applyAlignment="1">
      <alignment vertical="justify" wrapText="1"/>
    </xf>
    <xf numFmtId="43" fontId="27" fillId="0" borderId="19" xfId="2" applyFont="1" applyFill="1" applyBorder="1" applyAlignment="1">
      <alignment vertical="center" wrapText="1"/>
    </xf>
    <xf numFmtId="0" fontId="22" fillId="0" borderId="19" xfId="0" applyFont="1" applyFill="1" applyBorder="1" applyAlignment="1">
      <alignment horizontal="center" vertical="center" wrapText="1"/>
    </xf>
    <xf numFmtId="43" fontId="26" fillId="0" borderId="19" xfId="2" applyFont="1" applyFill="1" applyBorder="1" applyAlignment="1">
      <alignment vertical="center" wrapText="1"/>
    </xf>
    <xf numFmtId="0" fontId="28" fillId="0" borderId="19" xfId="0" applyFont="1" applyBorder="1" applyAlignment="1">
      <alignment horizontal="center" vertical="center"/>
    </xf>
    <xf numFmtId="0" fontId="0" fillId="0" borderId="19" xfId="0" applyFont="1" applyBorder="1" applyAlignment="1">
      <alignment horizontal="center"/>
    </xf>
    <xf numFmtId="0" fontId="31" fillId="0" borderId="19" xfId="0" applyFont="1" applyBorder="1" applyAlignment="1">
      <alignment horizontal="center"/>
    </xf>
    <xf numFmtId="0" fontId="32" fillId="0" borderId="19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wrapText="1"/>
    </xf>
    <xf numFmtId="0" fontId="28" fillId="0" borderId="22" xfId="0" applyFont="1" applyBorder="1" applyAlignment="1">
      <alignment horizontal="center" vertical="center"/>
    </xf>
    <xf numFmtId="0" fontId="29" fillId="0" borderId="22" xfId="0" applyFont="1" applyFill="1" applyBorder="1" applyAlignment="1">
      <alignment horizontal="left" vertical="center"/>
    </xf>
    <xf numFmtId="3" fontId="19" fillId="0" borderId="22" xfId="0" applyNumberFormat="1" applyFont="1" applyFill="1" applyBorder="1" applyAlignment="1">
      <alignment horizontal="center" vertical="center" wrapText="1"/>
    </xf>
    <xf numFmtId="3" fontId="19" fillId="0" borderId="19" xfId="0" applyNumberFormat="1" applyFont="1" applyFill="1" applyBorder="1" applyAlignment="1">
      <alignment horizontal="center" vertical="center" wrapText="1"/>
    </xf>
    <xf numFmtId="0" fontId="19" fillId="0" borderId="19" xfId="0" applyFont="1" applyFill="1" applyBorder="1" applyAlignment="1">
      <alignment horizontal="center" vertical="center" wrapText="1"/>
    </xf>
    <xf numFmtId="0" fontId="19" fillId="0" borderId="21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3" fontId="1" fillId="0" borderId="19" xfId="0" applyNumberFormat="1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 wrapText="1"/>
    </xf>
    <xf numFmtId="165" fontId="12" fillId="0" borderId="19" xfId="0" applyNumberFormat="1" applyFont="1" applyFill="1" applyBorder="1" applyAlignment="1">
      <alignment horizontal="center" vertical="center" wrapText="1"/>
    </xf>
    <xf numFmtId="168" fontId="12" fillId="0" borderId="19" xfId="0" applyNumberFormat="1" applyFont="1" applyFill="1" applyBorder="1" applyAlignment="1">
      <alignment horizontal="center" vertical="center" wrapText="1"/>
    </xf>
    <xf numFmtId="3" fontId="1" fillId="0" borderId="27" xfId="0" applyNumberFormat="1" applyFont="1" applyFill="1" applyBorder="1" applyAlignment="1">
      <alignment horizontal="center" vertical="center" wrapText="1"/>
    </xf>
    <xf numFmtId="0" fontId="1" fillId="0" borderId="27" xfId="0" applyFont="1" applyFill="1" applyBorder="1" applyAlignment="1">
      <alignment horizontal="center" vertical="center" wrapText="1"/>
    </xf>
    <xf numFmtId="166" fontId="12" fillId="0" borderId="28" xfId="0" applyNumberFormat="1" applyFont="1" applyFill="1" applyBorder="1" applyAlignment="1">
      <alignment horizontal="center" vertical="center" wrapText="1"/>
    </xf>
    <xf numFmtId="3" fontId="1" fillId="0" borderId="29" xfId="0" applyNumberFormat="1" applyFont="1" applyFill="1" applyBorder="1" applyAlignment="1">
      <alignment horizontal="center" vertical="center" wrapText="1"/>
    </xf>
    <xf numFmtId="0" fontId="1" fillId="0" borderId="29" xfId="0" applyFont="1" applyFill="1" applyBorder="1" applyAlignment="1">
      <alignment horizontal="center" vertical="center" wrapText="1"/>
    </xf>
    <xf numFmtId="168" fontId="12" fillId="0" borderId="29" xfId="0" applyNumberFormat="1" applyFont="1" applyFill="1" applyBorder="1" applyAlignment="1">
      <alignment horizontal="center" vertical="center" wrapText="1"/>
    </xf>
    <xf numFmtId="166" fontId="12" fillId="0" borderId="30" xfId="0" applyNumberFormat="1" applyFont="1" applyFill="1" applyBorder="1" applyAlignment="1">
      <alignment horizontal="center" vertical="center" wrapText="1"/>
    </xf>
    <xf numFmtId="3" fontId="1" fillId="0" borderId="21" xfId="0" applyNumberFormat="1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3" fontId="1" fillId="0" borderId="32" xfId="0" applyNumberFormat="1" applyFont="1" applyFill="1" applyBorder="1" applyAlignment="1">
      <alignment horizontal="center" vertical="center" wrapText="1"/>
    </xf>
    <xf numFmtId="168" fontId="12" fillId="0" borderId="27" xfId="0" applyNumberFormat="1" applyFont="1" applyFill="1" applyBorder="1" applyAlignment="1">
      <alignment horizontal="center" vertical="center" wrapText="1"/>
    </xf>
    <xf numFmtId="3" fontId="1" fillId="0" borderId="33" xfId="0" applyNumberFormat="1" applyFont="1" applyFill="1" applyBorder="1" applyAlignment="1">
      <alignment horizontal="center" vertical="center" wrapText="1"/>
    </xf>
    <xf numFmtId="3" fontId="1" fillId="0" borderId="34" xfId="0" applyNumberFormat="1" applyFont="1" applyFill="1" applyBorder="1" applyAlignment="1">
      <alignment horizontal="center" vertical="center" wrapText="1"/>
    </xf>
    <xf numFmtId="165" fontId="12" fillId="0" borderId="39" xfId="0" applyNumberFormat="1" applyFont="1" applyFill="1" applyBorder="1" applyAlignment="1">
      <alignment horizontal="center" vertical="center" wrapText="1"/>
    </xf>
    <xf numFmtId="168" fontId="12" fillId="0" borderId="40" xfId="0" applyNumberFormat="1" applyFont="1" applyFill="1" applyBorder="1" applyAlignment="1">
      <alignment horizontal="center" vertical="center" wrapText="1"/>
    </xf>
    <xf numFmtId="168" fontId="12" fillId="0" borderId="39" xfId="0" applyNumberFormat="1" applyFont="1" applyFill="1" applyBorder="1" applyAlignment="1">
      <alignment horizontal="center" vertical="center" wrapText="1"/>
    </xf>
    <xf numFmtId="168" fontId="12" fillId="0" borderId="41" xfId="0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3" fontId="1" fillId="0" borderId="42" xfId="0" applyNumberFormat="1" applyFont="1" applyFill="1" applyBorder="1" applyAlignment="1">
      <alignment horizontal="center" vertical="center" wrapText="1"/>
    </xf>
    <xf numFmtId="3" fontId="1" fillId="0" borderId="22" xfId="0" applyNumberFormat="1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vertical="center" wrapText="1"/>
    </xf>
    <xf numFmtId="168" fontId="12" fillId="0" borderId="43" xfId="0" applyNumberFormat="1" applyFont="1" applyFill="1" applyBorder="1" applyAlignment="1">
      <alignment horizontal="center" vertical="center" wrapText="1"/>
    </xf>
    <xf numFmtId="166" fontId="12" fillId="0" borderId="44" xfId="0" applyNumberFormat="1" applyFont="1" applyFill="1" applyBorder="1" applyAlignment="1">
      <alignment horizontal="center" vertical="center" wrapText="1"/>
    </xf>
    <xf numFmtId="164" fontId="12" fillId="0" borderId="19" xfId="0" applyNumberFormat="1" applyFont="1" applyFill="1" applyBorder="1" applyAlignment="1">
      <alignment horizontal="center" vertical="center" wrapText="1"/>
    </xf>
    <xf numFmtId="165" fontId="12" fillId="0" borderId="22" xfId="0" applyNumberFormat="1" applyFont="1" applyFill="1" applyBorder="1" applyAlignment="1">
      <alignment horizontal="center" vertical="center" wrapText="1"/>
    </xf>
    <xf numFmtId="164" fontId="12" fillId="0" borderId="22" xfId="0" applyNumberFormat="1" applyFont="1" applyFill="1" applyBorder="1" applyAlignment="1">
      <alignment horizontal="center" vertical="center" wrapText="1"/>
    </xf>
    <xf numFmtId="164" fontId="12" fillId="0" borderId="27" xfId="0" applyNumberFormat="1" applyFont="1" applyFill="1" applyBorder="1" applyAlignment="1">
      <alignment horizontal="center" vertical="center" wrapText="1"/>
    </xf>
    <xf numFmtId="3" fontId="1" fillId="0" borderId="46" xfId="0" applyNumberFormat="1" applyFont="1" applyFill="1" applyBorder="1" applyAlignment="1">
      <alignment horizontal="center" vertical="center" wrapText="1"/>
    </xf>
    <xf numFmtId="166" fontId="12" fillId="0" borderId="47" xfId="0" applyNumberFormat="1" applyFont="1" applyFill="1" applyBorder="1" applyAlignment="1">
      <alignment horizontal="center" vertical="center" wrapText="1"/>
    </xf>
    <xf numFmtId="165" fontId="12" fillId="0" borderId="29" xfId="0" applyNumberFormat="1" applyFont="1" applyFill="1" applyBorder="1" applyAlignment="1">
      <alignment horizontal="center" vertical="center" wrapText="1"/>
    </xf>
    <xf numFmtId="164" fontId="12" fillId="0" borderId="29" xfId="0" applyNumberFormat="1" applyFont="1" applyFill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14" fillId="0" borderId="48" xfId="0" applyFont="1" applyFill="1" applyBorder="1" applyAlignment="1">
      <alignment horizontal="center" vertical="center" wrapText="1"/>
    </xf>
    <xf numFmtId="0" fontId="14" fillId="0" borderId="48" xfId="0" applyFont="1" applyBorder="1" applyAlignment="1">
      <alignment horizontal="center" vertical="center" wrapText="1"/>
    </xf>
    <xf numFmtId="0" fontId="1" fillId="0" borderId="19" xfId="0" applyNumberFormat="1" applyFont="1" applyFill="1" applyBorder="1" applyAlignment="1">
      <alignment horizontal="center" vertical="center" wrapText="1"/>
    </xf>
    <xf numFmtId="43" fontId="12" fillId="0" borderId="19" xfId="2" applyNumberFormat="1" applyFont="1" applyFill="1" applyBorder="1" applyAlignment="1">
      <alignment vertical="center" wrapText="1"/>
    </xf>
    <xf numFmtId="43" fontId="12" fillId="0" borderId="19" xfId="0" applyNumberFormat="1" applyFont="1" applyFill="1" applyBorder="1" applyAlignment="1">
      <alignment vertical="center" wrapText="1"/>
    </xf>
    <xf numFmtId="0" fontId="1" fillId="0" borderId="27" xfId="0" applyNumberFormat="1" applyFont="1" applyFill="1" applyBorder="1" applyAlignment="1">
      <alignment horizontal="center" vertical="center" wrapText="1"/>
    </xf>
    <xf numFmtId="164" fontId="12" fillId="0" borderId="28" xfId="0" applyNumberFormat="1" applyFont="1" applyFill="1" applyBorder="1" applyAlignment="1">
      <alignment horizontal="center" vertical="center" wrapText="1"/>
    </xf>
    <xf numFmtId="164" fontId="12" fillId="0" borderId="47" xfId="0" applyNumberFormat="1" applyFont="1" applyFill="1" applyBorder="1" applyAlignment="1">
      <alignment horizontal="center" vertical="center" wrapText="1"/>
    </xf>
    <xf numFmtId="164" fontId="12" fillId="0" borderId="30" xfId="0" applyNumberFormat="1" applyFont="1" applyFill="1" applyBorder="1" applyAlignment="1">
      <alignment horizontal="center" vertical="center" wrapText="1"/>
    </xf>
    <xf numFmtId="43" fontId="12" fillId="0" borderId="27" xfId="2" applyNumberFormat="1" applyFont="1" applyFill="1" applyBorder="1" applyAlignment="1">
      <alignment horizontal="center" vertical="center" wrapText="1"/>
    </xf>
    <xf numFmtId="43" fontId="12" fillId="0" borderId="21" xfId="0" applyNumberFormat="1" applyFont="1" applyFill="1" applyBorder="1" applyAlignment="1">
      <alignment vertical="center" wrapText="1"/>
    </xf>
    <xf numFmtId="164" fontId="12" fillId="0" borderId="21" xfId="0" applyNumberFormat="1" applyFont="1" applyFill="1" applyBorder="1" applyAlignment="1">
      <alignment horizontal="center" vertical="center" wrapText="1"/>
    </xf>
    <xf numFmtId="164" fontId="12" fillId="0" borderId="31" xfId="0" applyNumberFormat="1" applyFont="1" applyFill="1" applyBorder="1" applyAlignment="1">
      <alignment horizontal="center" vertical="center" wrapText="1"/>
    </xf>
    <xf numFmtId="169" fontId="12" fillId="0" borderId="19" xfId="0" applyNumberFormat="1" applyFont="1" applyFill="1" applyBorder="1" applyAlignment="1">
      <alignment horizontal="center" vertical="center" wrapText="1"/>
    </xf>
    <xf numFmtId="169" fontId="12" fillId="0" borderId="27" xfId="0" applyNumberFormat="1" applyFont="1" applyFill="1" applyBorder="1" applyAlignment="1">
      <alignment horizontal="center" vertical="center" wrapText="1"/>
    </xf>
    <xf numFmtId="2" fontId="12" fillId="0" borderId="29" xfId="0" applyNumberFormat="1" applyFont="1" applyFill="1" applyBorder="1" applyAlignment="1">
      <alignment vertical="center" wrapText="1"/>
    </xf>
    <xf numFmtId="164" fontId="12" fillId="0" borderId="32" xfId="0" applyNumberFormat="1" applyFont="1" applyFill="1" applyBorder="1" applyAlignment="1">
      <alignment horizontal="center" vertical="center" wrapText="1"/>
    </xf>
    <xf numFmtId="164" fontId="12" fillId="0" borderId="33" xfId="0" applyNumberFormat="1" applyFont="1" applyFill="1" applyBorder="1" applyAlignment="1">
      <alignment horizontal="center" vertical="center" wrapText="1"/>
    </xf>
    <xf numFmtId="164" fontId="12" fillId="0" borderId="49" xfId="0" applyNumberFormat="1" applyFont="1" applyFill="1" applyBorder="1" applyAlignment="1">
      <alignment horizontal="center" vertical="center" wrapText="1"/>
    </xf>
    <xf numFmtId="166" fontId="12" fillId="0" borderId="50" xfId="0" applyNumberFormat="1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vertical="justify" wrapText="1"/>
    </xf>
    <xf numFmtId="0" fontId="14" fillId="0" borderId="19" xfId="0" applyNumberFormat="1" applyFont="1" applyFill="1" applyBorder="1" applyAlignment="1">
      <alignment horizontal="center" vertical="top"/>
    </xf>
    <xf numFmtId="0" fontId="14" fillId="0" borderId="23" xfId="0" applyNumberFormat="1" applyFont="1" applyFill="1" applyBorder="1" applyAlignment="1">
      <alignment horizontal="center" vertical="center" wrapText="1"/>
    </xf>
    <xf numFmtId="0" fontId="35" fillId="0" borderId="19" xfId="0" applyFont="1" applyBorder="1" applyAlignment="1">
      <alignment vertical="center" wrapText="1"/>
    </xf>
    <xf numFmtId="0" fontId="35" fillId="0" borderId="23" xfId="0" applyFont="1" applyBorder="1" applyAlignment="1">
      <alignment vertical="center" wrapText="1"/>
    </xf>
    <xf numFmtId="0" fontId="30" fillId="0" borderId="0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wrapText="1"/>
    </xf>
    <xf numFmtId="0" fontId="20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37" fillId="0" borderId="19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38" fillId="0" borderId="23" xfId="0" applyFont="1" applyFill="1" applyBorder="1" applyAlignment="1">
      <alignment vertical="justify" wrapText="1"/>
    </xf>
    <xf numFmtId="0" fontId="22" fillId="2" borderId="19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vertical="justify" wrapText="1"/>
    </xf>
    <xf numFmtId="0" fontId="22" fillId="2" borderId="23" xfId="0" applyFont="1" applyFill="1" applyBorder="1" applyAlignment="1">
      <alignment vertical="justify" wrapText="1"/>
    </xf>
    <xf numFmtId="0" fontId="14" fillId="2" borderId="23" xfId="0" applyNumberFormat="1" applyFont="1" applyFill="1" applyBorder="1" applyAlignment="1">
      <alignment horizontal="center" vertical="center" wrapText="1"/>
    </xf>
    <xf numFmtId="0" fontId="14" fillId="2" borderId="19" xfId="0" applyNumberFormat="1" applyFont="1" applyFill="1" applyBorder="1" applyAlignment="1">
      <alignment horizontal="center" vertical="top"/>
    </xf>
    <xf numFmtId="0" fontId="14" fillId="2" borderId="19" xfId="0" applyFont="1" applyFill="1" applyBorder="1" applyAlignment="1">
      <alignment horizontal="center" vertical="center" wrapText="1"/>
    </xf>
    <xf numFmtId="165" fontId="22" fillId="2" borderId="19" xfId="0" applyNumberFormat="1" applyFont="1" applyFill="1" applyBorder="1" applyAlignment="1">
      <alignment vertical="justify" wrapText="1"/>
    </xf>
    <xf numFmtId="164" fontId="22" fillId="2" borderId="19" xfId="0" applyNumberFormat="1" applyFont="1" applyFill="1" applyBorder="1" applyAlignment="1">
      <alignment vertical="justify" wrapText="1"/>
    </xf>
    <xf numFmtId="43" fontId="27" fillId="2" borderId="19" xfId="2" applyFont="1" applyFill="1" applyBorder="1" applyAlignment="1">
      <alignment vertical="center" wrapText="1"/>
    </xf>
    <xf numFmtId="0" fontId="36" fillId="2" borderId="0" xfId="0" applyFont="1" applyFill="1"/>
    <xf numFmtId="0" fontId="7" fillId="2" borderId="0" xfId="0" applyFont="1" applyFill="1"/>
    <xf numFmtId="0" fontId="38" fillId="2" borderId="19" xfId="0" applyFont="1" applyFill="1" applyBorder="1" applyAlignment="1">
      <alignment vertical="justify" wrapText="1"/>
    </xf>
    <xf numFmtId="0" fontId="14" fillId="2" borderId="19" xfId="0" applyNumberFormat="1" applyFont="1" applyFill="1" applyBorder="1" applyAlignment="1">
      <alignment horizontal="center" vertical="center" wrapText="1"/>
    </xf>
    <xf numFmtId="0" fontId="38" fillId="2" borderId="19" xfId="0" applyFont="1" applyFill="1" applyBorder="1" applyAlignment="1">
      <alignment horizontal="left" vertical="justify" wrapText="1"/>
    </xf>
    <xf numFmtId="0" fontId="38" fillId="2" borderId="19" xfId="0" applyFont="1" applyFill="1" applyBorder="1" applyAlignment="1">
      <alignment vertical="center" wrapText="1"/>
    </xf>
    <xf numFmtId="0" fontId="14" fillId="2" borderId="19" xfId="0" applyNumberFormat="1" applyFont="1" applyFill="1" applyBorder="1" applyAlignment="1">
      <alignment horizontal="center" vertical="center"/>
    </xf>
    <xf numFmtId="0" fontId="14" fillId="0" borderId="19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13" fillId="0" borderId="19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0" fillId="0" borderId="22" xfId="0" applyFont="1" applyBorder="1" applyAlignment="1">
      <alignment horizontal="center"/>
    </xf>
    <xf numFmtId="0" fontId="29" fillId="0" borderId="19" xfId="0" applyFont="1" applyBorder="1" applyAlignment="1">
      <alignment horizontal="left" vertical="center"/>
    </xf>
    <xf numFmtId="0" fontId="29" fillId="0" borderId="19" xfId="1" applyFont="1" applyFill="1" applyBorder="1" applyAlignment="1">
      <alignment horizontal="left" vertical="center"/>
    </xf>
    <xf numFmtId="0" fontId="38" fillId="0" borderId="0" xfId="0" applyFont="1" applyAlignment="1">
      <alignment vertical="center" wrapText="1"/>
    </xf>
    <xf numFmtId="0" fontId="37" fillId="0" borderId="19" xfId="0" applyFont="1" applyBorder="1" applyAlignment="1">
      <alignment vertical="center"/>
    </xf>
    <xf numFmtId="0" fontId="37" fillId="0" borderId="19" xfId="0" applyFont="1" applyBorder="1" applyAlignment="1">
      <alignment vertical="center" wrapText="1"/>
    </xf>
    <xf numFmtId="0" fontId="37" fillId="0" borderId="19" xfId="0" applyFont="1" applyBorder="1" applyAlignment="1">
      <alignment horizontal="left" vertical="center" wrapText="1"/>
    </xf>
    <xf numFmtId="0" fontId="37" fillId="2" borderId="19" xfId="0" applyFont="1" applyFill="1" applyBorder="1" applyAlignment="1">
      <alignment horizontal="left" vertical="center" wrapText="1"/>
    </xf>
    <xf numFmtId="0" fontId="22" fillId="0" borderId="19" xfId="0" applyFont="1" applyBorder="1" applyAlignment="1">
      <alignment horizontal="center" vertical="top" wrapText="1"/>
    </xf>
    <xf numFmtId="0" fontId="22" fillId="0" borderId="19" xfId="0" applyFont="1" applyBorder="1" applyAlignment="1">
      <alignment horizontal="center" wrapText="1"/>
    </xf>
    <xf numFmtId="0" fontId="4" fillId="0" borderId="0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38" xfId="0" applyFont="1" applyFill="1" applyBorder="1" applyAlignment="1">
      <alignment horizontal="left" vertical="center" wrapText="1"/>
    </xf>
    <xf numFmtId="0" fontId="1" fillId="0" borderId="35" xfId="0" applyFont="1" applyFill="1" applyBorder="1" applyAlignment="1">
      <alignment horizontal="left" vertical="center" wrapText="1"/>
    </xf>
    <xf numFmtId="0" fontId="1" fillId="0" borderId="37" xfId="0" applyFont="1" applyFill="1" applyBorder="1" applyAlignment="1">
      <alignment horizontal="left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left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3" fillId="0" borderId="38" xfId="0" applyFont="1" applyFill="1" applyBorder="1" applyAlignment="1">
      <alignment horizontal="left" vertical="center" wrapText="1"/>
    </xf>
    <xf numFmtId="0" fontId="13" fillId="0" borderId="35" xfId="0" applyFont="1" applyFill="1" applyBorder="1" applyAlignment="1">
      <alignment horizontal="left" vertical="center" wrapText="1"/>
    </xf>
    <xf numFmtId="0" fontId="13" fillId="0" borderId="36" xfId="0" applyFont="1" applyFill="1" applyBorder="1" applyAlignment="1">
      <alignment horizontal="left" vertical="center" wrapText="1"/>
    </xf>
    <xf numFmtId="0" fontId="13" fillId="0" borderId="37" xfId="0" applyFont="1" applyFill="1" applyBorder="1" applyAlignment="1">
      <alignment horizontal="left" vertical="center" wrapText="1"/>
    </xf>
    <xf numFmtId="3" fontId="1" fillId="0" borderId="10" xfId="0" applyNumberFormat="1" applyFont="1" applyFill="1" applyBorder="1" applyAlignment="1">
      <alignment horizontal="center" vertical="center" wrapText="1"/>
    </xf>
    <xf numFmtId="3" fontId="1" fillId="0" borderId="11" xfId="0" applyNumberFormat="1" applyFont="1" applyFill="1" applyBorder="1" applyAlignment="1">
      <alignment horizontal="center" vertical="center" wrapText="1"/>
    </xf>
    <xf numFmtId="3" fontId="1" fillId="0" borderId="12" xfId="0" applyNumberFormat="1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1" fillId="0" borderId="11" xfId="0" applyFont="1" applyFill="1" applyBorder="1" applyAlignment="1">
      <alignment horizontal="left" vertical="center" wrapText="1"/>
    </xf>
    <xf numFmtId="0" fontId="1" fillId="0" borderId="12" xfId="0" applyFont="1" applyFill="1" applyBorder="1" applyAlignment="1">
      <alignment horizontal="left" vertical="center" wrapText="1"/>
    </xf>
    <xf numFmtId="3" fontId="12" fillId="0" borderId="25" xfId="0" applyNumberFormat="1" applyFont="1" applyFill="1" applyBorder="1" applyAlignment="1">
      <alignment horizontal="left" vertical="center" wrapText="1"/>
    </xf>
    <xf numFmtId="3" fontId="12" fillId="0" borderId="45" xfId="0" applyNumberFormat="1" applyFont="1" applyFill="1" applyBorder="1" applyAlignment="1">
      <alignment horizontal="left" vertical="center" wrapText="1"/>
    </xf>
    <xf numFmtId="3" fontId="12" fillId="0" borderId="26" xfId="0" applyNumberFormat="1" applyFont="1" applyFill="1" applyBorder="1" applyAlignment="1">
      <alignment horizontal="left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25" xfId="0" applyFont="1" applyFill="1" applyBorder="1" applyAlignment="1">
      <alignment horizontal="left" vertical="center" wrapText="1"/>
    </xf>
    <xf numFmtId="0" fontId="1" fillId="0" borderId="45" xfId="0" applyFont="1" applyFill="1" applyBorder="1" applyAlignment="1">
      <alignment horizontal="left" vertical="center" wrapText="1"/>
    </xf>
    <xf numFmtId="0" fontId="1" fillId="0" borderId="26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3" fillId="0" borderId="0" xfId="0" applyFont="1" applyAlignment="1">
      <alignment horizontal="right" wrapText="1"/>
    </xf>
    <xf numFmtId="0" fontId="6" fillId="0" borderId="0" xfId="0" applyFont="1" applyAlignment="1">
      <alignment horizontal="right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3" fontId="1" fillId="0" borderId="13" xfId="0" applyNumberFormat="1" applyFont="1" applyFill="1" applyBorder="1" applyAlignment="1">
      <alignment horizontal="center" vertical="center" wrapText="1"/>
    </xf>
    <xf numFmtId="3" fontId="1" fillId="0" borderId="15" xfId="0" applyNumberFormat="1" applyFont="1" applyFill="1" applyBorder="1" applyAlignment="1">
      <alignment horizontal="center" vertical="center" wrapText="1"/>
    </xf>
    <xf numFmtId="165" fontId="1" fillId="0" borderId="10" xfId="0" applyNumberFormat="1" applyFont="1" applyFill="1" applyBorder="1" applyAlignment="1">
      <alignment horizontal="center" vertical="center" wrapText="1"/>
    </xf>
    <xf numFmtId="165" fontId="1" fillId="0" borderId="12" xfId="0" applyNumberFormat="1" applyFont="1" applyFill="1" applyBorder="1" applyAlignment="1">
      <alignment horizontal="center" vertical="center" wrapText="1"/>
    </xf>
    <xf numFmtId="3" fontId="1" fillId="0" borderId="25" xfId="0" applyNumberFormat="1" applyFont="1" applyFill="1" applyBorder="1" applyAlignment="1">
      <alignment horizontal="center" vertical="center" wrapText="1"/>
    </xf>
    <xf numFmtId="3" fontId="1" fillId="0" borderId="26" xfId="0" applyNumberFormat="1" applyFont="1" applyFill="1" applyBorder="1" applyAlignment="1">
      <alignment horizontal="center" vertical="center" wrapText="1"/>
    </xf>
    <xf numFmtId="3" fontId="1" fillId="0" borderId="25" xfId="0" applyNumberFormat="1" applyFont="1" applyFill="1" applyBorder="1" applyAlignment="1">
      <alignment horizontal="left" vertical="center" wrapText="1"/>
    </xf>
    <xf numFmtId="3" fontId="1" fillId="0" borderId="26" xfId="0" applyNumberFormat="1" applyFont="1" applyFill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6" fillId="0" borderId="0" xfId="0" applyFont="1" applyAlignment="1">
      <alignment horizontal="left"/>
    </xf>
    <xf numFmtId="0" fontId="30" fillId="0" borderId="23" xfId="0" applyFont="1" applyBorder="1" applyAlignment="1">
      <alignment horizontal="center" vertical="center" wrapText="1"/>
    </xf>
    <xf numFmtId="0" fontId="30" fillId="0" borderId="20" xfId="0" applyFont="1" applyBorder="1" applyAlignment="1">
      <alignment horizontal="center" vertical="center" wrapText="1"/>
    </xf>
    <xf numFmtId="0" fontId="30" fillId="0" borderId="24" xfId="0" applyFont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wrapText="1"/>
    </xf>
    <xf numFmtId="0" fontId="14" fillId="2" borderId="19" xfId="0" applyNumberFormat="1" applyFont="1" applyFill="1" applyBorder="1" applyAlignment="1">
      <alignment horizontal="center" vertical="center"/>
    </xf>
    <xf numFmtId="0" fontId="14" fillId="2" borderId="19" xfId="0" applyFont="1" applyFill="1" applyBorder="1" applyAlignment="1">
      <alignment horizontal="center" vertical="center" wrapText="1"/>
    </xf>
    <xf numFmtId="0" fontId="19" fillId="0" borderId="19" xfId="0" applyFont="1" applyBorder="1" applyAlignment="1">
      <alignment horizontal="right" vertical="center" wrapText="1"/>
    </xf>
    <xf numFmtId="0" fontId="23" fillId="0" borderId="19" xfId="0" applyFont="1" applyBorder="1" applyAlignment="1">
      <alignment horizontal="right" vertical="center" wrapText="1"/>
    </xf>
    <xf numFmtId="0" fontId="4" fillId="0" borderId="0" xfId="0" applyFont="1" applyAlignment="1">
      <alignment horizontal="left" vertical="top" wrapText="1"/>
    </xf>
    <xf numFmtId="0" fontId="24" fillId="0" borderId="0" xfId="0" applyFont="1" applyAlignment="1">
      <alignment horizontal="left" vertical="top" wrapText="1"/>
    </xf>
    <xf numFmtId="0" fontId="2" fillId="0" borderId="0" xfId="0" applyFont="1" applyBorder="1" applyAlignment="1">
      <alignment horizontal="left" vertical="center" wrapText="1"/>
    </xf>
    <xf numFmtId="0" fontId="19" fillId="0" borderId="19" xfId="0" applyFont="1" applyBorder="1" applyAlignment="1">
      <alignment horizontal="left" vertical="center" wrapText="1"/>
    </xf>
    <xf numFmtId="3" fontId="19" fillId="0" borderId="21" xfId="0" applyNumberFormat="1" applyFont="1" applyFill="1" applyBorder="1" applyAlignment="1">
      <alignment horizontal="center" vertical="center" wrapText="1"/>
    </xf>
    <xf numFmtId="3" fontId="19" fillId="0" borderId="22" xfId="0" applyNumberFormat="1" applyFont="1" applyFill="1" applyBorder="1" applyAlignment="1">
      <alignment horizontal="center" vertical="center" wrapText="1"/>
    </xf>
    <xf numFmtId="3" fontId="15" fillId="0" borderId="21" xfId="0" applyNumberFormat="1" applyFont="1" applyFill="1" applyBorder="1" applyAlignment="1">
      <alignment horizontal="center" vertical="center" wrapText="1"/>
    </xf>
    <xf numFmtId="3" fontId="15" fillId="0" borderId="22" xfId="0" applyNumberFormat="1" applyFont="1" applyFill="1" applyBorder="1" applyAlignment="1">
      <alignment horizontal="center" vertical="center" wrapText="1"/>
    </xf>
    <xf numFmtId="49" fontId="15" fillId="0" borderId="21" xfId="0" applyNumberFormat="1" applyFont="1" applyFill="1" applyBorder="1" applyAlignment="1">
      <alignment horizontal="center" vertical="center" wrapText="1"/>
    </xf>
    <xf numFmtId="49" fontId="15" fillId="0" borderId="22" xfId="0" applyNumberFormat="1" applyFont="1" applyFill="1" applyBorder="1" applyAlignment="1">
      <alignment horizontal="center" vertical="center" wrapText="1"/>
    </xf>
    <xf numFmtId="43" fontId="16" fillId="0" borderId="21" xfId="2" applyNumberFormat="1" applyFont="1" applyFill="1" applyBorder="1" applyAlignment="1">
      <alignment horizontal="center" vertical="center" wrapText="1"/>
    </xf>
    <xf numFmtId="43" fontId="16" fillId="0" borderId="22" xfId="2" applyNumberFormat="1" applyFont="1" applyFill="1" applyBorder="1" applyAlignment="1">
      <alignment horizontal="center" vertical="center" wrapText="1"/>
    </xf>
    <xf numFmtId="164" fontId="16" fillId="0" borderId="21" xfId="0" applyNumberFormat="1" applyFont="1" applyFill="1" applyBorder="1" applyAlignment="1">
      <alignment horizontal="center" vertical="center" wrapText="1"/>
    </xf>
    <xf numFmtId="164" fontId="16" fillId="0" borderId="22" xfId="0" applyNumberFormat="1" applyFont="1" applyFill="1" applyBorder="1" applyAlignment="1">
      <alignment horizontal="center" vertical="center" wrapText="1"/>
    </xf>
    <xf numFmtId="0" fontId="14" fillId="0" borderId="21" xfId="0" applyFont="1" applyFill="1" applyBorder="1" applyAlignment="1">
      <alignment horizontal="center" vertical="center" wrapText="1"/>
    </xf>
    <xf numFmtId="0" fontId="14" fillId="0" borderId="22" xfId="0" applyFont="1" applyFill="1" applyBorder="1" applyAlignment="1">
      <alignment horizontal="center" vertical="center" wrapText="1"/>
    </xf>
    <xf numFmtId="166" fontId="16" fillId="0" borderId="21" xfId="0" applyNumberFormat="1" applyFont="1" applyFill="1" applyBorder="1" applyAlignment="1">
      <alignment horizontal="center" vertical="center" wrapText="1"/>
    </xf>
    <xf numFmtId="166" fontId="16" fillId="0" borderId="22" xfId="0" applyNumberFormat="1" applyFont="1" applyFill="1" applyBorder="1" applyAlignment="1">
      <alignment horizontal="center" vertical="center" wrapText="1"/>
    </xf>
    <xf numFmtId="0" fontId="19" fillId="0" borderId="21" xfId="0" applyFont="1" applyBorder="1" applyAlignment="1">
      <alignment horizontal="left" vertical="center" wrapText="1"/>
    </xf>
    <xf numFmtId="0" fontId="19" fillId="0" borderId="22" xfId="0" applyFont="1" applyBorder="1" applyAlignment="1">
      <alignment horizontal="left" vertical="center" wrapText="1"/>
    </xf>
    <xf numFmtId="0" fontId="19" fillId="0" borderId="21" xfId="0" applyFont="1" applyFill="1" applyBorder="1" applyAlignment="1">
      <alignment horizontal="center" vertical="center" wrapText="1"/>
    </xf>
    <xf numFmtId="0" fontId="19" fillId="0" borderId="22" xfId="0" applyFont="1" applyFill="1" applyBorder="1" applyAlignment="1">
      <alignment horizontal="center" vertical="center" wrapText="1"/>
    </xf>
    <xf numFmtId="165" fontId="16" fillId="0" borderId="21" xfId="0" applyNumberFormat="1" applyFont="1" applyFill="1" applyBorder="1" applyAlignment="1">
      <alignment horizontal="center" vertical="center" wrapText="1"/>
    </xf>
    <xf numFmtId="165" fontId="16" fillId="0" borderId="22" xfId="0" applyNumberFormat="1" applyFont="1" applyFill="1" applyBorder="1" applyAlignment="1">
      <alignment horizontal="center" vertical="center" wrapText="1"/>
    </xf>
  </cellXfs>
  <cellStyles count="3">
    <cellStyle name="Comma" xfId="2" builtinId="3"/>
    <cellStyle name="Normal" xfId="0" builtinId="0"/>
    <cellStyle name="Normal 4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9897</xdr:colOff>
      <xdr:row>4</xdr:row>
      <xdr:rowOff>30926</xdr:rowOff>
    </xdr:from>
    <xdr:to>
      <xdr:col>3</xdr:col>
      <xdr:colOff>1</xdr:colOff>
      <xdr:row>5</xdr:row>
      <xdr:rowOff>23503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3715" y="4100699"/>
          <a:ext cx="2483922" cy="962395"/>
        </a:xfrm>
        <a:prstGeom prst="rect">
          <a:avLst/>
        </a:prstGeom>
      </xdr:spPr>
    </xdr:pic>
    <xdr:clientData/>
  </xdr:twoCellAnchor>
  <xdr:twoCellAnchor editAs="oneCell">
    <xdr:from>
      <xdr:col>1</xdr:col>
      <xdr:colOff>2299609</xdr:colOff>
      <xdr:row>5</xdr:row>
      <xdr:rowOff>51955</xdr:rowOff>
    </xdr:from>
    <xdr:to>
      <xdr:col>3</xdr:col>
      <xdr:colOff>17319</xdr:colOff>
      <xdr:row>6</xdr:row>
      <xdr:rowOff>17319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291" y="5091546"/>
          <a:ext cx="2514846" cy="935182"/>
        </a:xfrm>
        <a:prstGeom prst="rect">
          <a:avLst/>
        </a:prstGeom>
      </xdr:spPr>
    </xdr:pic>
    <xdr:clientData/>
  </xdr:twoCellAnchor>
  <xdr:twoCellAnchor editAs="oneCell">
    <xdr:from>
      <xdr:col>2</xdr:col>
      <xdr:colOff>34637</xdr:colOff>
      <xdr:row>7</xdr:row>
      <xdr:rowOff>34401</xdr:rowOff>
    </xdr:from>
    <xdr:to>
      <xdr:col>3</xdr:col>
      <xdr:colOff>34637</xdr:colOff>
      <xdr:row>7</xdr:row>
      <xdr:rowOff>1264226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8455" y="6216992"/>
          <a:ext cx="2493818" cy="1229825"/>
        </a:xfrm>
        <a:prstGeom prst="rect">
          <a:avLst/>
        </a:prstGeom>
      </xdr:spPr>
    </xdr:pic>
    <xdr:clientData/>
  </xdr:twoCellAnchor>
  <xdr:twoCellAnchor editAs="oneCell">
    <xdr:from>
      <xdr:col>2</xdr:col>
      <xdr:colOff>51955</xdr:colOff>
      <xdr:row>8</xdr:row>
      <xdr:rowOff>34636</xdr:rowOff>
    </xdr:from>
    <xdr:to>
      <xdr:col>3</xdr:col>
      <xdr:colOff>17319</xdr:colOff>
      <xdr:row>8</xdr:row>
      <xdr:rowOff>1506681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5773" y="7325591"/>
          <a:ext cx="2459182" cy="1472045"/>
        </a:xfrm>
        <a:prstGeom prst="rect">
          <a:avLst/>
        </a:prstGeom>
      </xdr:spPr>
    </xdr:pic>
    <xdr:clientData/>
  </xdr:twoCellAnchor>
  <xdr:twoCellAnchor editAs="oneCell">
    <xdr:from>
      <xdr:col>2</xdr:col>
      <xdr:colOff>34637</xdr:colOff>
      <xdr:row>9</xdr:row>
      <xdr:rowOff>17317</xdr:rowOff>
    </xdr:from>
    <xdr:to>
      <xdr:col>2</xdr:col>
      <xdr:colOff>2476500</xdr:colOff>
      <xdr:row>9</xdr:row>
      <xdr:rowOff>1489362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8455" y="8832272"/>
          <a:ext cx="2441863" cy="14720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zoomScale="70" zoomScaleNormal="70" zoomScaleSheetLayoutView="80" workbookViewId="0">
      <pane ySplit="2" topLeftCell="A3" activePane="bottomLeft" state="frozen"/>
      <selection pane="bottomLeft" activeCell="F9" sqref="F9"/>
    </sheetView>
  </sheetViews>
  <sheetFormatPr defaultColWidth="9.140625" defaultRowHeight="15.75" x14ac:dyDescent="0.25"/>
  <cols>
    <col min="1" max="1" width="5.5703125" style="2" customWidth="1"/>
    <col min="2" max="2" width="31.85546875" style="2" customWidth="1"/>
    <col min="3" max="3" width="19.140625" style="2" customWidth="1"/>
    <col min="4" max="4" width="60.28515625" style="2" customWidth="1"/>
    <col min="5" max="5" width="18.140625" style="2" customWidth="1"/>
    <col min="6" max="6" width="25.42578125" style="2" customWidth="1"/>
    <col min="7" max="7" width="17.5703125" style="2" customWidth="1"/>
    <col min="8" max="8" width="17.28515625" style="2" customWidth="1"/>
    <col min="9" max="9" width="19" style="2" customWidth="1"/>
    <col min="10" max="10" width="17.85546875" style="2" customWidth="1"/>
    <col min="11" max="16384" width="9.140625" style="2"/>
  </cols>
  <sheetData>
    <row r="1" spans="1:13" ht="36" customHeight="1" thickBot="1" x14ac:dyDescent="0.3">
      <c r="A1" s="162" t="s">
        <v>64</v>
      </c>
      <c r="B1" s="162"/>
      <c r="C1" s="162"/>
      <c r="D1" s="162"/>
      <c r="E1" s="162"/>
      <c r="F1" s="162"/>
      <c r="G1" s="162"/>
      <c r="H1" s="162"/>
      <c r="I1" s="162"/>
      <c r="J1" s="12"/>
    </row>
    <row r="2" spans="1:13" ht="83.25" thickBot="1" x14ac:dyDescent="0.3">
      <c r="A2" s="37" t="s">
        <v>0</v>
      </c>
      <c r="B2" s="38" t="s">
        <v>17</v>
      </c>
      <c r="C2" s="38" t="s">
        <v>18</v>
      </c>
      <c r="D2" s="39" t="s">
        <v>19</v>
      </c>
      <c r="E2" s="98" t="s">
        <v>21</v>
      </c>
      <c r="F2" s="98" t="s">
        <v>75</v>
      </c>
      <c r="G2" s="98" t="s">
        <v>65</v>
      </c>
      <c r="H2" s="99" t="s">
        <v>71</v>
      </c>
      <c r="I2" s="100" t="s">
        <v>72</v>
      </c>
      <c r="J2" s="101" t="s">
        <v>23</v>
      </c>
    </row>
    <row r="3" spans="1:13" s="1" customFormat="1" ht="20.45" customHeight="1" x14ac:dyDescent="0.25">
      <c r="A3" s="182">
        <v>1</v>
      </c>
      <c r="B3" s="185" t="s">
        <v>20</v>
      </c>
      <c r="C3" s="182" t="s">
        <v>1</v>
      </c>
      <c r="D3" s="188" t="s">
        <v>74</v>
      </c>
      <c r="E3" s="76">
        <v>10000</v>
      </c>
      <c r="F3" s="67">
        <v>5</v>
      </c>
      <c r="G3" s="105">
        <v>2</v>
      </c>
      <c r="H3" s="77"/>
      <c r="I3" s="93">
        <f>E3*F3*H3</f>
        <v>0</v>
      </c>
      <c r="J3" s="106"/>
    </row>
    <row r="4" spans="1:13" s="1" customFormat="1" ht="20.45" customHeight="1" x14ac:dyDescent="0.25">
      <c r="A4" s="183"/>
      <c r="B4" s="186"/>
      <c r="C4" s="183"/>
      <c r="D4" s="189"/>
      <c r="E4" s="94">
        <v>20000</v>
      </c>
      <c r="F4" s="63">
        <v>3</v>
      </c>
      <c r="G4" s="102">
        <v>2</v>
      </c>
      <c r="H4" s="66"/>
      <c r="I4" s="90">
        <f t="shared" ref="I4:I39" si="0">E4*F4*H4</f>
        <v>0</v>
      </c>
      <c r="J4" s="107"/>
    </row>
    <row r="5" spans="1:13" s="1" customFormat="1" ht="20.45" customHeight="1" thickBot="1" x14ac:dyDescent="0.3">
      <c r="A5" s="184"/>
      <c r="B5" s="187"/>
      <c r="C5" s="184"/>
      <c r="D5" s="190"/>
      <c r="E5" s="78">
        <v>30000</v>
      </c>
      <c r="F5" s="70">
        <v>1</v>
      </c>
      <c r="G5" s="71">
        <v>2</v>
      </c>
      <c r="H5" s="72"/>
      <c r="I5" s="97">
        <f t="shared" si="0"/>
        <v>0</v>
      </c>
      <c r="J5" s="108"/>
    </row>
    <row r="6" spans="1:13" ht="15.75" customHeight="1" x14ac:dyDescent="0.25">
      <c r="A6" s="163">
        <v>2</v>
      </c>
      <c r="B6" s="166" t="s">
        <v>24</v>
      </c>
      <c r="C6" s="169" t="s">
        <v>2</v>
      </c>
      <c r="D6" s="178" t="s">
        <v>25</v>
      </c>
      <c r="E6" s="76">
        <v>1000</v>
      </c>
      <c r="F6" s="67">
        <v>6</v>
      </c>
      <c r="G6" s="68">
        <v>2</v>
      </c>
      <c r="H6" s="109"/>
      <c r="I6" s="93">
        <f t="shared" si="0"/>
        <v>0</v>
      </c>
      <c r="J6" s="69"/>
    </row>
    <row r="7" spans="1:13" ht="15.75" customHeight="1" x14ac:dyDescent="0.25">
      <c r="A7" s="164"/>
      <c r="B7" s="167"/>
      <c r="C7" s="170"/>
      <c r="D7" s="179"/>
      <c r="E7" s="94">
        <v>2000</v>
      </c>
      <c r="F7" s="63">
        <v>4</v>
      </c>
      <c r="G7" s="64">
        <v>2</v>
      </c>
      <c r="H7" s="103"/>
      <c r="I7" s="90">
        <f t="shared" si="0"/>
        <v>0</v>
      </c>
      <c r="J7" s="107"/>
    </row>
    <row r="8" spans="1:13" ht="15.75" customHeight="1" x14ac:dyDescent="0.25">
      <c r="A8" s="164"/>
      <c r="B8" s="167"/>
      <c r="C8" s="170"/>
      <c r="D8" s="179"/>
      <c r="E8" s="94">
        <v>3000</v>
      </c>
      <c r="F8" s="63">
        <v>4</v>
      </c>
      <c r="G8" s="64">
        <v>2</v>
      </c>
      <c r="H8" s="104"/>
      <c r="I8" s="90">
        <f t="shared" si="0"/>
        <v>0</v>
      </c>
      <c r="J8" s="95"/>
      <c r="L8" s="84"/>
      <c r="M8" s="84"/>
    </row>
    <row r="9" spans="1:13" ht="15.75" customHeight="1" x14ac:dyDescent="0.25">
      <c r="A9" s="164"/>
      <c r="B9" s="167"/>
      <c r="C9" s="170"/>
      <c r="D9" s="179"/>
      <c r="E9" s="94">
        <v>5000</v>
      </c>
      <c r="F9" s="63">
        <v>5</v>
      </c>
      <c r="G9" s="64">
        <v>2</v>
      </c>
      <c r="H9" s="104"/>
      <c r="I9" s="90">
        <f t="shared" si="0"/>
        <v>0</v>
      </c>
      <c r="J9" s="107"/>
      <c r="L9" s="84"/>
      <c r="M9" s="84"/>
    </row>
    <row r="10" spans="1:13" ht="15.75" customHeight="1" x14ac:dyDescent="0.25">
      <c r="A10" s="164"/>
      <c r="B10" s="167"/>
      <c r="C10" s="170"/>
      <c r="D10" s="179"/>
      <c r="E10" s="94">
        <v>10000</v>
      </c>
      <c r="F10" s="63">
        <v>8</v>
      </c>
      <c r="G10" s="64">
        <v>3</v>
      </c>
      <c r="H10" s="104"/>
      <c r="I10" s="90">
        <f t="shared" si="0"/>
        <v>0</v>
      </c>
      <c r="J10" s="107"/>
    </row>
    <row r="11" spans="1:13" ht="15.75" customHeight="1" x14ac:dyDescent="0.25">
      <c r="A11" s="164"/>
      <c r="B11" s="167"/>
      <c r="C11" s="170"/>
      <c r="D11" s="179"/>
      <c r="E11" s="94">
        <v>20000</v>
      </c>
      <c r="F11" s="63">
        <v>2</v>
      </c>
      <c r="G11" s="64">
        <v>3</v>
      </c>
      <c r="H11" s="104"/>
      <c r="I11" s="90">
        <f t="shared" si="0"/>
        <v>0</v>
      </c>
      <c r="J11" s="107"/>
    </row>
    <row r="12" spans="1:13" ht="15.75" customHeight="1" x14ac:dyDescent="0.25">
      <c r="A12" s="164"/>
      <c r="B12" s="167"/>
      <c r="C12" s="170"/>
      <c r="D12" s="179"/>
      <c r="E12" s="94">
        <v>40000</v>
      </c>
      <c r="F12" s="63">
        <v>3</v>
      </c>
      <c r="G12" s="64">
        <v>3</v>
      </c>
      <c r="H12" s="104"/>
      <c r="I12" s="90">
        <f t="shared" si="0"/>
        <v>0</v>
      </c>
      <c r="J12" s="107"/>
    </row>
    <row r="13" spans="1:13" ht="15.75" customHeight="1" x14ac:dyDescent="0.25">
      <c r="A13" s="164"/>
      <c r="B13" s="167"/>
      <c r="C13" s="170"/>
      <c r="D13" s="179"/>
      <c r="E13" s="94">
        <v>80000</v>
      </c>
      <c r="F13" s="63">
        <v>13</v>
      </c>
      <c r="G13" s="64">
        <v>4</v>
      </c>
      <c r="H13" s="104"/>
      <c r="I13" s="90">
        <f t="shared" si="0"/>
        <v>0</v>
      </c>
      <c r="J13" s="107"/>
    </row>
    <row r="14" spans="1:13" ht="15.75" customHeight="1" x14ac:dyDescent="0.25">
      <c r="A14" s="175"/>
      <c r="B14" s="176"/>
      <c r="C14" s="177"/>
      <c r="D14" s="180"/>
      <c r="E14" s="94">
        <v>100000</v>
      </c>
      <c r="F14" s="63">
        <v>4</v>
      </c>
      <c r="G14" s="64">
        <v>4</v>
      </c>
      <c r="H14" s="104"/>
      <c r="I14" s="90">
        <f t="shared" si="0"/>
        <v>0</v>
      </c>
      <c r="J14" s="95"/>
    </row>
    <row r="15" spans="1:13" ht="15.75" customHeight="1" thickBot="1" x14ac:dyDescent="0.3">
      <c r="A15" s="165"/>
      <c r="B15" s="168"/>
      <c r="C15" s="171"/>
      <c r="D15" s="181"/>
      <c r="E15" s="79">
        <v>150000</v>
      </c>
      <c r="F15" s="74">
        <v>1</v>
      </c>
      <c r="G15" s="75">
        <v>4</v>
      </c>
      <c r="H15" s="110"/>
      <c r="I15" s="111">
        <f t="shared" si="0"/>
        <v>0</v>
      </c>
      <c r="J15" s="112"/>
    </row>
    <row r="16" spans="1:13" ht="15.75" customHeight="1" x14ac:dyDescent="0.25">
      <c r="A16" s="163">
        <v>3</v>
      </c>
      <c r="B16" s="166" t="s">
        <v>26</v>
      </c>
      <c r="C16" s="169" t="s">
        <v>2</v>
      </c>
      <c r="D16" s="172" t="s">
        <v>27</v>
      </c>
      <c r="E16" s="76">
        <v>100</v>
      </c>
      <c r="F16" s="67">
        <v>5</v>
      </c>
      <c r="G16" s="68">
        <v>2</v>
      </c>
      <c r="H16" s="114"/>
      <c r="I16" s="93">
        <f t="shared" si="0"/>
        <v>0</v>
      </c>
      <c r="J16" s="69"/>
    </row>
    <row r="17" spans="1:10" ht="15.75" customHeight="1" x14ac:dyDescent="0.25">
      <c r="A17" s="164"/>
      <c r="B17" s="167"/>
      <c r="C17" s="170"/>
      <c r="D17" s="173"/>
      <c r="E17" s="94">
        <v>2000</v>
      </c>
      <c r="F17" s="63">
        <v>4</v>
      </c>
      <c r="G17" s="64">
        <v>2</v>
      </c>
      <c r="H17" s="113"/>
      <c r="I17" s="90">
        <f t="shared" si="0"/>
        <v>0</v>
      </c>
      <c r="J17" s="107"/>
    </row>
    <row r="18" spans="1:10" ht="15.75" customHeight="1" x14ac:dyDescent="0.25">
      <c r="A18" s="164"/>
      <c r="B18" s="167"/>
      <c r="C18" s="170"/>
      <c r="D18" s="173"/>
      <c r="E18" s="94">
        <v>5000</v>
      </c>
      <c r="F18" s="63">
        <v>2</v>
      </c>
      <c r="G18" s="64">
        <v>2</v>
      </c>
      <c r="H18" s="65"/>
      <c r="I18" s="90">
        <f t="shared" si="0"/>
        <v>0</v>
      </c>
      <c r="J18" s="107"/>
    </row>
    <row r="19" spans="1:10" ht="15.75" customHeight="1" x14ac:dyDescent="0.25">
      <c r="A19" s="164"/>
      <c r="B19" s="167"/>
      <c r="C19" s="170"/>
      <c r="D19" s="173"/>
      <c r="E19" s="94">
        <v>20000</v>
      </c>
      <c r="F19" s="63">
        <v>1</v>
      </c>
      <c r="G19" s="64">
        <v>3</v>
      </c>
      <c r="H19" s="65"/>
      <c r="I19" s="90">
        <f t="shared" si="0"/>
        <v>0</v>
      </c>
      <c r="J19" s="107"/>
    </row>
    <row r="20" spans="1:10" ht="15.75" customHeight="1" x14ac:dyDescent="0.25">
      <c r="A20" s="164"/>
      <c r="B20" s="167"/>
      <c r="C20" s="170"/>
      <c r="D20" s="173"/>
      <c r="E20" s="94">
        <v>30000</v>
      </c>
      <c r="F20" s="63">
        <v>4</v>
      </c>
      <c r="G20" s="64">
        <v>3</v>
      </c>
      <c r="H20" s="65"/>
      <c r="I20" s="90">
        <f t="shared" si="0"/>
        <v>0</v>
      </c>
      <c r="J20" s="107"/>
    </row>
    <row r="21" spans="1:10" ht="15.75" customHeight="1" x14ac:dyDescent="0.25">
      <c r="A21" s="164"/>
      <c r="B21" s="167"/>
      <c r="C21" s="170"/>
      <c r="D21" s="173"/>
      <c r="E21" s="94">
        <v>40000</v>
      </c>
      <c r="F21" s="63">
        <v>6</v>
      </c>
      <c r="G21" s="64">
        <v>4</v>
      </c>
      <c r="H21" s="65"/>
      <c r="I21" s="90">
        <f t="shared" si="0"/>
        <v>0</v>
      </c>
      <c r="J21" s="107"/>
    </row>
    <row r="22" spans="1:10" ht="15.75" customHeight="1" x14ac:dyDescent="0.25">
      <c r="A22" s="164"/>
      <c r="B22" s="167"/>
      <c r="C22" s="170"/>
      <c r="D22" s="173"/>
      <c r="E22" s="94">
        <v>50000</v>
      </c>
      <c r="F22" s="63">
        <v>13</v>
      </c>
      <c r="G22" s="64">
        <v>4</v>
      </c>
      <c r="H22" s="65"/>
      <c r="I22" s="90">
        <f t="shared" si="0"/>
        <v>0</v>
      </c>
      <c r="J22" s="107"/>
    </row>
    <row r="23" spans="1:10" ht="15.75" customHeight="1" thickBot="1" x14ac:dyDescent="0.3">
      <c r="A23" s="165"/>
      <c r="B23" s="168"/>
      <c r="C23" s="171"/>
      <c r="D23" s="174"/>
      <c r="E23" s="78">
        <v>80000</v>
      </c>
      <c r="F23" s="70">
        <v>2</v>
      </c>
      <c r="G23" s="71">
        <v>4</v>
      </c>
      <c r="H23" s="115"/>
      <c r="I23" s="97">
        <f t="shared" si="0"/>
        <v>0</v>
      </c>
      <c r="J23" s="73"/>
    </row>
    <row r="24" spans="1:10" s="1" customFormat="1" ht="15.75" customHeight="1" x14ac:dyDescent="0.25">
      <c r="A24" s="191">
        <v>4</v>
      </c>
      <c r="B24" s="185" t="s">
        <v>28</v>
      </c>
      <c r="C24" s="201" t="s">
        <v>29</v>
      </c>
      <c r="D24" s="194" t="s">
        <v>46</v>
      </c>
      <c r="E24" s="85">
        <v>50</v>
      </c>
      <c r="F24" s="86">
        <v>1000</v>
      </c>
      <c r="G24" s="87">
        <v>1</v>
      </c>
      <c r="H24" s="91"/>
      <c r="I24" s="92">
        <f t="shared" si="0"/>
        <v>0</v>
      </c>
      <c r="J24" s="89"/>
    </row>
    <row r="25" spans="1:10" s="1" customFormat="1" ht="15.75" customHeight="1" x14ac:dyDescent="0.25">
      <c r="A25" s="192"/>
      <c r="B25" s="186"/>
      <c r="C25" s="202"/>
      <c r="D25" s="195"/>
      <c r="E25" s="94">
        <v>100</v>
      </c>
      <c r="F25" s="63">
        <v>500</v>
      </c>
      <c r="G25" s="64">
        <v>2</v>
      </c>
      <c r="H25" s="65"/>
      <c r="I25" s="90">
        <f t="shared" si="0"/>
        <v>0</v>
      </c>
      <c r="J25" s="95"/>
    </row>
    <row r="26" spans="1:10" s="1" customFormat="1" ht="15.75" customHeight="1" thickBot="1" x14ac:dyDescent="0.3">
      <c r="A26" s="193"/>
      <c r="B26" s="187"/>
      <c r="C26" s="203"/>
      <c r="D26" s="196"/>
      <c r="E26" s="78">
        <v>200</v>
      </c>
      <c r="F26" s="70">
        <v>2</v>
      </c>
      <c r="G26" s="71">
        <v>2</v>
      </c>
      <c r="H26" s="96"/>
      <c r="I26" s="97">
        <f t="shared" si="0"/>
        <v>0</v>
      </c>
      <c r="J26" s="73"/>
    </row>
    <row r="27" spans="1:10" s="1" customFormat="1" ht="16.5" customHeight="1" x14ac:dyDescent="0.25">
      <c r="A27" s="204">
        <v>5</v>
      </c>
      <c r="B27" s="185" t="s">
        <v>31</v>
      </c>
      <c r="C27" s="206" t="s">
        <v>30</v>
      </c>
      <c r="D27" s="208" t="s">
        <v>32</v>
      </c>
      <c r="E27" s="76">
        <f>E28/2</f>
        <v>200000</v>
      </c>
      <c r="F27" s="67">
        <v>1</v>
      </c>
      <c r="G27" s="68">
        <v>2</v>
      </c>
      <c r="H27" s="80"/>
      <c r="I27" s="116">
        <f t="shared" si="0"/>
        <v>0</v>
      </c>
      <c r="J27" s="69"/>
    </row>
    <row r="28" spans="1:10" ht="17.25" customHeight="1" thickBot="1" x14ac:dyDescent="0.3">
      <c r="A28" s="205"/>
      <c r="B28" s="187"/>
      <c r="C28" s="207"/>
      <c r="D28" s="209"/>
      <c r="E28" s="78">
        <v>400000</v>
      </c>
      <c r="F28" s="70">
        <v>2</v>
      </c>
      <c r="G28" s="71">
        <v>3</v>
      </c>
      <c r="H28" s="83"/>
      <c r="I28" s="117">
        <f t="shared" si="0"/>
        <v>0</v>
      </c>
      <c r="J28" s="73"/>
    </row>
    <row r="29" spans="1:10" ht="17.25" customHeight="1" x14ac:dyDescent="0.25">
      <c r="A29" s="204">
        <v>6</v>
      </c>
      <c r="B29" s="201" t="s">
        <v>42</v>
      </c>
      <c r="C29" s="206" t="s">
        <v>33</v>
      </c>
      <c r="D29" s="210" t="s">
        <v>34</v>
      </c>
      <c r="E29" s="85">
        <f>E30/2</f>
        <v>32500</v>
      </c>
      <c r="F29" s="86">
        <v>1</v>
      </c>
      <c r="G29" s="87">
        <v>2</v>
      </c>
      <c r="H29" s="88"/>
      <c r="I29" s="116">
        <f t="shared" si="0"/>
        <v>0</v>
      </c>
      <c r="J29" s="69"/>
    </row>
    <row r="30" spans="1:10" ht="17.25" customHeight="1" thickBot="1" x14ac:dyDescent="0.3">
      <c r="A30" s="205"/>
      <c r="B30" s="203"/>
      <c r="C30" s="207"/>
      <c r="D30" s="211"/>
      <c r="E30" s="79">
        <v>65000</v>
      </c>
      <c r="F30" s="74">
        <v>2</v>
      </c>
      <c r="G30" s="75">
        <v>3</v>
      </c>
      <c r="H30" s="81"/>
      <c r="I30" s="117">
        <f t="shared" si="0"/>
        <v>0</v>
      </c>
      <c r="J30" s="73"/>
    </row>
    <row r="31" spans="1:10" ht="17.25" customHeight="1" x14ac:dyDescent="0.25">
      <c r="A31" s="204">
        <v>7</v>
      </c>
      <c r="B31" s="185" t="s">
        <v>35</v>
      </c>
      <c r="C31" s="206" t="s">
        <v>36</v>
      </c>
      <c r="D31" s="210" t="s">
        <v>34</v>
      </c>
      <c r="E31" s="76">
        <f>E32/2</f>
        <v>20000</v>
      </c>
      <c r="F31" s="67">
        <v>1</v>
      </c>
      <c r="G31" s="68">
        <v>2</v>
      </c>
      <c r="H31" s="82"/>
      <c r="I31" s="116">
        <f t="shared" si="0"/>
        <v>0</v>
      </c>
      <c r="J31" s="69"/>
    </row>
    <row r="32" spans="1:10" ht="17.25" customHeight="1" thickBot="1" x14ac:dyDescent="0.3">
      <c r="A32" s="205"/>
      <c r="B32" s="187"/>
      <c r="C32" s="207"/>
      <c r="D32" s="211"/>
      <c r="E32" s="79">
        <v>40000</v>
      </c>
      <c r="F32" s="74">
        <v>2</v>
      </c>
      <c r="G32" s="75">
        <v>3</v>
      </c>
      <c r="H32" s="81"/>
      <c r="I32" s="117">
        <f t="shared" si="0"/>
        <v>0</v>
      </c>
      <c r="J32" s="73"/>
    </row>
    <row r="33" spans="1:13" ht="16.5" customHeight="1" x14ac:dyDescent="0.25">
      <c r="A33" s="204">
        <v>8</v>
      </c>
      <c r="B33" s="185" t="s">
        <v>41</v>
      </c>
      <c r="C33" s="206" t="s">
        <v>36</v>
      </c>
      <c r="D33" s="210" t="s">
        <v>43</v>
      </c>
      <c r="E33" s="76">
        <f>E34/2</f>
        <v>3500</v>
      </c>
      <c r="F33" s="67">
        <v>1</v>
      </c>
      <c r="G33" s="68">
        <v>2</v>
      </c>
      <c r="H33" s="82"/>
      <c r="I33" s="116">
        <f t="shared" si="0"/>
        <v>0</v>
      </c>
      <c r="J33" s="69"/>
    </row>
    <row r="34" spans="1:13" ht="16.5" customHeight="1" thickBot="1" x14ac:dyDescent="0.3">
      <c r="A34" s="205"/>
      <c r="B34" s="187"/>
      <c r="C34" s="207"/>
      <c r="D34" s="211"/>
      <c r="E34" s="79">
        <v>7000</v>
      </c>
      <c r="F34" s="74">
        <v>2</v>
      </c>
      <c r="G34" s="75">
        <v>3</v>
      </c>
      <c r="H34" s="81"/>
      <c r="I34" s="117">
        <f t="shared" si="0"/>
        <v>0</v>
      </c>
      <c r="J34" s="73"/>
    </row>
    <row r="35" spans="1:13" ht="16.5" customHeight="1" x14ac:dyDescent="0.25">
      <c r="A35" s="204">
        <v>9</v>
      </c>
      <c r="B35" s="185" t="s">
        <v>37</v>
      </c>
      <c r="C35" s="206" t="s">
        <v>38</v>
      </c>
      <c r="D35" s="210" t="s">
        <v>34</v>
      </c>
      <c r="E35" s="76">
        <f>E36/2</f>
        <v>75000</v>
      </c>
      <c r="F35" s="67">
        <v>1</v>
      </c>
      <c r="G35" s="68">
        <v>2</v>
      </c>
      <c r="H35" s="82"/>
      <c r="I35" s="116">
        <f t="shared" si="0"/>
        <v>0</v>
      </c>
      <c r="J35" s="69"/>
    </row>
    <row r="36" spans="1:13" ht="17.25" customHeight="1" thickBot="1" x14ac:dyDescent="0.3">
      <c r="A36" s="205"/>
      <c r="B36" s="187"/>
      <c r="C36" s="207"/>
      <c r="D36" s="211"/>
      <c r="E36" s="79">
        <v>150000</v>
      </c>
      <c r="F36" s="74">
        <v>2</v>
      </c>
      <c r="G36" s="75">
        <v>3</v>
      </c>
      <c r="H36" s="81"/>
      <c r="I36" s="117">
        <f t="shared" si="0"/>
        <v>0</v>
      </c>
      <c r="J36" s="73"/>
    </row>
    <row r="37" spans="1:13" ht="17.25" customHeight="1" x14ac:dyDescent="0.25">
      <c r="A37" s="204">
        <v>10</v>
      </c>
      <c r="B37" s="185" t="s">
        <v>39</v>
      </c>
      <c r="C37" s="206" t="s">
        <v>40</v>
      </c>
      <c r="D37" s="210" t="s">
        <v>44</v>
      </c>
      <c r="E37" s="76">
        <f>E38/2</f>
        <v>20000</v>
      </c>
      <c r="F37" s="67">
        <f>F38/2</f>
        <v>6</v>
      </c>
      <c r="G37" s="68">
        <v>2</v>
      </c>
      <c r="H37" s="82"/>
      <c r="I37" s="116">
        <f t="shared" si="0"/>
        <v>0</v>
      </c>
      <c r="J37" s="69"/>
    </row>
    <row r="38" spans="1:13" ht="17.25" customHeight="1" thickBot="1" x14ac:dyDescent="0.3">
      <c r="A38" s="205"/>
      <c r="B38" s="187"/>
      <c r="C38" s="207"/>
      <c r="D38" s="211"/>
      <c r="E38" s="78">
        <v>40000</v>
      </c>
      <c r="F38" s="70">
        <v>12</v>
      </c>
      <c r="G38" s="71">
        <v>3</v>
      </c>
      <c r="H38" s="83"/>
      <c r="I38" s="117">
        <f t="shared" si="0"/>
        <v>0</v>
      </c>
      <c r="J38" s="73"/>
      <c r="K38" s="1"/>
      <c r="L38" s="1"/>
    </row>
    <row r="39" spans="1:13" s="11" customFormat="1" ht="33" customHeight="1" thickBot="1" x14ac:dyDescent="0.35">
      <c r="A39" s="199" t="s">
        <v>62</v>
      </c>
      <c r="B39" s="199"/>
      <c r="C39" s="199"/>
      <c r="D39" s="199"/>
      <c r="E39" s="200"/>
      <c r="F39" s="200"/>
      <c r="G39" s="200"/>
      <c r="H39" s="200"/>
      <c r="I39" s="118">
        <f t="shared" si="0"/>
        <v>0</v>
      </c>
      <c r="J39" s="119"/>
    </row>
    <row r="40" spans="1:13" s="11" customFormat="1" ht="35.25" customHeight="1" x14ac:dyDescent="0.3">
      <c r="A40" s="197" t="s">
        <v>45</v>
      </c>
      <c r="B40" s="198"/>
      <c r="C40" s="198"/>
      <c r="D40" s="198"/>
      <c r="E40" s="198"/>
      <c r="F40" s="198"/>
      <c r="G40" s="198"/>
      <c r="H40" s="198"/>
    </row>
    <row r="41" spans="1:13" x14ac:dyDescent="0.25">
      <c r="M41" s="13"/>
    </row>
    <row r="43" spans="1:13" x14ac:dyDescent="0.25">
      <c r="B43" s="62"/>
      <c r="G43" s="13"/>
    </row>
  </sheetData>
  <mergeCells count="43">
    <mergeCell ref="A35:A36"/>
    <mergeCell ref="B35:B36"/>
    <mergeCell ref="C35:C36"/>
    <mergeCell ref="D35:D36"/>
    <mergeCell ref="A37:A38"/>
    <mergeCell ref="B37:B38"/>
    <mergeCell ref="C37:C38"/>
    <mergeCell ref="D37:D38"/>
    <mergeCell ref="C31:C32"/>
    <mergeCell ref="D31:D32"/>
    <mergeCell ref="A33:A34"/>
    <mergeCell ref="B33:B34"/>
    <mergeCell ref="C33:C34"/>
    <mergeCell ref="D33:D34"/>
    <mergeCell ref="B24:B26"/>
    <mergeCell ref="A24:A26"/>
    <mergeCell ref="D24:D26"/>
    <mergeCell ref="A40:H40"/>
    <mergeCell ref="A39:H39"/>
    <mergeCell ref="C24:C26"/>
    <mergeCell ref="B27:B28"/>
    <mergeCell ref="A27:A28"/>
    <mergeCell ref="C27:C28"/>
    <mergeCell ref="D27:D28"/>
    <mergeCell ref="A29:A30"/>
    <mergeCell ref="B29:B30"/>
    <mergeCell ref="C29:C30"/>
    <mergeCell ref="D29:D30"/>
    <mergeCell ref="A31:A32"/>
    <mergeCell ref="B31:B32"/>
    <mergeCell ref="A1:I1"/>
    <mergeCell ref="A16:A23"/>
    <mergeCell ref="B16:B23"/>
    <mergeCell ref="C16:C23"/>
    <mergeCell ref="D16:D23"/>
    <mergeCell ref="A6:A15"/>
    <mergeCell ref="B6:B15"/>
    <mergeCell ref="C6:C15"/>
    <mergeCell ref="D6:D15"/>
    <mergeCell ref="A3:A5"/>
    <mergeCell ref="B3:B5"/>
    <mergeCell ref="C3:C5"/>
    <mergeCell ref="D3:D5"/>
  </mergeCells>
  <pageMargins left="0.7" right="0.7" top="0.75" bottom="0.75" header="0.3" footer="0.3"/>
  <pageSetup scale="4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43"/>
  <sheetViews>
    <sheetView tabSelected="1" zoomScale="90" zoomScaleNormal="90" workbookViewId="0">
      <pane ySplit="3" topLeftCell="A4" activePane="bottomLeft" state="frozen"/>
      <selection pane="bottomLeft" activeCell="G12" sqref="G12"/>
    </sheetView>
  </sheetViews>
  <sheetFormatPr defaultColWidth="9.140625" defaultRowHeight="12" x14ac:dyDescent="0.2"/>
  <cols>
    <col min="1" max="1" width="3.28515625" style="8" bestFit="1" customWidth="1"/>
    <col min="2" max="2" width="30" style="3" customWidth="1"/>
    <col min="3" max="3" width="35.42578125" style="7" customWidth="1"/>
    <col min="4" max="4" width="17.28515625" style="7" customWidth="1"/>
    <col min="5" max="5" width="19.7109375" style="149" customWidth="1"/>
    <col min="6" max="6" width="13.140625" style="3" bestFit="1" customWidth="1"/>
    <col min="7" max="7" width="11.42578125" style="3" bestFit="1" customWidth="1"/>
    <col min="8" max="8" width="13" style="3" customWidth="1"/>
    <col min="9" max="9" width="20.42578125" style="3" bestFit="1" customWidth="1"/>
    <col min="10" max="10" width="15" style="3" customWidth="1"/>
    <col min="11" max="11" width="15.7109375" style="3" customWidth="1"/>
    <col min="12" max="12" width="12.7109375" style="3" customWidth="1"/>
    <col min="13" max="13" width="35" style="3" customWidth="1"/>
    <col min="14" max="16384" width="9.140625" style="3"/>
  </cols>
  <sheetData>
    <row r="1" spans="1:13" ht="14.45" customHeight="1" x14ac:dyDescent="0.25">
      <c r="A1" s="213" t="s">
        <v>66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</row>
    <row r="2" spans="1:13" ht="13.5" customHeight="1" x14ac:dyDescent="0.2">
      <c r="A2" s="5"/>
      <c r="B2" s="5"/>
      <c r="C2" s="6"/>
      <c r="D2" s="6"/>
      <c r="E2" s="4"/>
      <c r="F2" s="4"/>
      <c r="G2" s="5"/>
      <c r="H2" s="5"/>
      <c r="I2" s="5"/>
      <c r="J2" s="5"/>
      <c r="K2" s="4"/>
      <c r="L2" s="4"/>
    </row>
    <row r="3" spans="1:13" s="8" customFormat="1" ht="40.5" customHeight="1" x14ac:dyDescent="0.25">
      <c r="A3" s="40" t="s">
        <v>0</v>
      </c>
      <c r="B3" s="40" t="s">
        <v>116</v>
      </c>
      <c r="C3" s="40" t="s">
        <v>19</v>
      </c>
      <c r="D3" s="129" t="s">
        <v>56</v>
      </c>
      <c r="E3" s="160" t="s">
        <v>117</v>
      </c>
      <c r="F3" s="160" t="s">
        <v>79</v>
      </c>
      <c r="G3" s="160" t="s">
        <v>118</v>
      </c>
      <c r="H3" s="160" t="s">
        <v>119</v>
      </c>
      <c r="I3" s="161" t="s">
        <v>122</v>
      </c>
      <c r="J3" s="161" t="s">
        <v>123</v>
      </c>
      <c r="K3" s="160" t="s">
        <v>120</v>
      </c>
      <c r="L3" s="40" t="s">
        <v>121</v>
      </c>
    </row>
    <row r="4" spans="1:13" s="8" customFormat="1" ht="30.6" customHeight="1" x14ac:dyDescent="0.2">
      <c r="A4" s="40">
        <v>1</v>
      </c>
      <c r="B4" s="41" t="s">
        <v>16</v>
      </c>
      <c r="C4" s="155" t="s">
        <v>96</v>
      </c>
      <c r="D4" s="40"/>
      <c r="E4" s="34">
        <v>2000</v>
      </c>
      <c r="F4" s="34" t="s">
        <v>76</v>
      </c>
      <c r="G4" s="34">
        <v>2</v>
      </c>
      <c r="H4" s="40"/>
      <c r="I4" s="40"/>
      <c r="J4" s="40"/>
      <c r="K4" s="42"/>
      <c r="L4" s="42"/>
    </row>
    <row r="5" spans="1:13" s="8" customFormat="1" ht="32.1" customHeight="1" x14ac:dyDescent="0.2">
      <c r="A5" s="40">
        <v>2</v>
      </c>
      <c r="B5" s="41" t="s">
        <v>110</v>
      </c>
      <c r="C5" s="43" t="s">
        <v>113</v>
      </c>
      <c r="D5" s="43"/>
      <c r="E5" s="34">
        <v>550</v>
      </c>
      <c r="F5" s="34" t="s">
        <v>76</v>
      </c>
      <c r="G5" s="34">
        <v>3</v>
      </c>
      <c r="H5" s="40"/>
      <c r="I5" s="40"/>
      <c r="J5" s="40"/>
      <c r="K5" s="42"/>
      <c r="L5" s="42"/>
    </row>
    <row r="6" spans="1:13" s="8" customFormat="1" ht="19.5" customHeight="1" x14ac:dyDescent="0.2">
      <c r="A6" s="40">
        <v>3</v>
      </c>
      <c r="B6" s="41" t="s">
        <v>111</v>
      </c>
      <c r="C6" s="41" t="s">
        <v>114</v>
      </c>
      <c r="D6" s="43"/>
      <c r="E6" s="34">
        <v>1300</v>
      </c>
      <c r="F6" s="34" t="s">
        <v>76</v>
      </c>
      <c r="G6" s="34">
        <v>3</v>
      </c>
      <c r="H6" s="40"/>
      <c r="I6" s="40"/>
      <c r="J6" s="40"/>
      <c r="K6" s="42"/>
      <c r="L6" s="42"/>
    </row>
    <row r="7" spans="1:13" s="8" customFormat="1" ht="29.25" customHeight="1" x14ac:dyDescent="0.2">
      <c r="A7" s="40">
        <v>4</v>
      </c>
      <c r="B7" s="41" t="s">
        <v>112</v>
      </c>
      <c r="C7" s="41" t="s">
        <v>115</v>
      </c>
      <c r="D7" s="44"/>
      <c r="E7" s="34">
        <v>2000</v>
      </c>
      <c r="F7" s="34" t="s">
        <v>76</v>
      </c>
      <c r="G7" s="34">
        <v>3</v>
      </c>
      <c r="H7" s="40"/>
      <c r="I7" s="40"/>
      <c r="J7" s="40"/>
      <c r="K7" s="42"/>
      <c r="L7" s="42"/>
    </row>
    <row r="8" spans="1:13" s="9" customFormat="1" ht="28.5" customHeight="1" x14ac:dyDescent="0.2">
      <c r="A8" s="40">
        <v>5</v>
      </c>
      <c r="B8" s="156" t="s">
        <v>80</v>
      </c>
      <c r="C8" s="157" t="s">
        <v>87</v>
      </c>
      <c r="D8" s="123"/>
      <c r="E8" s="148">
        <v>50</v>
      </c>
      <c r="F8" s="121" t="s">
        <v>78</v>
      </c>
      <c r="G8" s="34">
        <v>3</v>
      </c>
      <c r="H8" s="45"/>
      <c r="I8" s="45"/>
      <c r="J8" s="46"/>
      <c r="K8" s="47"/>
      <c r="L8" s="47"/>
    </row>
    <row r="9" spans="1:13" s="9" customFormat="1" ht="45" customHeight="1" x14ac:dyDescent="0.2">
      <c r="A9" s="40">
        <v>6</v>
      </c>
      <c r="B9" s="158" t="s">
        <v>81</v>
      </c>
      <c r="C9" s="158" t="s">
        <v>83</v>
      </c>
      <c r="D9" s="124"/>
      <c r="E9" s="122">
        <v>200</v>
      </c>
      <c r="F9" s="121" t="s">
        <v>78</v>
      </c>
      <c r="G9" s="34">
        <v>3</v>
      </c>
      <c r="H9" s="45"/>
      <c r="I9" s="45"/>
      <c r="J9" s="46"/>
      <c r="K9" s="47"/>
      <c r="L9" s="47"/>
    </row>
    <row r="10" spans="1:13" s="9" customFormat="1" ht="43.5" customHeight="1" x14ac:dyDescent="0.2">
      <c r="A10" s="40">
        <v>7</v>
      </c>
      <c r="B10" s="158" t="s">
        <v>97</v>
      </c>
      <c r="C10" s="157" t="s">
        <v>98</v>
      </c>
      <c r="D10" s="124"/>
      <c r="E10" s="122">
        <v>200</v>
      </c>
      <c r="F10" s="121" t="s">
        <v>78</v>
      </c>
      <c r="G10" s="34">
        <v>3</v>
      </c>
      <c r="H10" s="45"/>
      <c r="I10" s="45"/>
      <c r="J10" s="46"/>
      <c r="K10" s="47"/>
      <c r="L10" s="47"/>
    </row>
    <row r="11" spans="1:13" s="9" customFormat="1" ht="28.5" customHeight="1" x14ac:dyDescent="0.2">
      <c r="A11" s="40">
        <v>8</v>
      </c>
      <c r="B11" s="158" t="s">
        <v>99</v>
      </c>
      <c r="C11" s="131" t="s">
        <v>108</v>
      </c>
      <c r="D11" s="120"/>
      <c r="E11" s="122"/>
      <c r="F11" s="122" t="s">
        <v>76</v>
      </c>
      <c r="G11" s="34">
        <v>3</v>
      </c>
      <c r="H11" s="45"/>
      <c r="I11" s="45"/>
      <c r="J11" s="46"/>
      <c r="K11" s="47"/>
      <c r="L11" s="47"/>
    </row>
    <row r="12" spans="1:13" s="9" customFormat="1" ht="27.75" customHeight="1" x14ac:dyDescent="0.2">
      <c r="A12" s="40">
        <v>9</v>
      </c>
      <c r="B12" s="158" t="s">
        <v>84</v>
      </c>
      <c r="C12" s="120" t="s">
        <v>93</v>
      </c>
      <c r="D12" s="120"/>
      <c r="E12" s="122"/>
      <c r="F12" s="122" t="s">
        <v>76</v>
      </c>
      <c r="G12" s="34">
        <v>3</v>
      </c>
      <c r="H12" s="45"/>
      <c r="I12" s="45"/>
      <c r="J12" s="46"/>
      <c r="K12" s="47"/>
      <c r="L12" s="47"/>
    </row>
    <row r="13" spans="1:13" s="9" customFormat="1" ht="74.099999999999994" customHeight="1" x14ac:dyDescent="0.2">
      <c r="A13" s="40">
        <v>10</v>
      </c>
      <c r="B13" s="158" t="s">
        <v>100</v>
      </c>
      <c r="C13" s="120" t="s">
        <v>94</v>
      </c>
      <c r="D13" s="120"/>
      <c r="E13" s="34">
        <v>150</v>
      </c>
      <c r="F13" s="34" t="s">
        <v>76</v>
      </c>
      <c r="G13" s="34">
        <v>3</v>
      </c>
      <c r="H13" s="45"/>
      <c r="I13" s="45"/>
      <c r="J13" s="46"/>
      <c r="K13" s="47"/>
      <c r="L13" s="47"/>
    </row>
    <row r="14" spans="1:13" s="142" customFormat="1" ht="31.5" customHeight="1" x14ac:dyDescent="0.2">
      <c r="A14" s="132">
        <v>11</v>
      </c>
      <c r="B14" s="159" t="s">
        <v>85</v>
      </c>
      <c r="C14" s="133" t="s">
        <v>88</v>
      </c>
      <c r="D14" s="134"/>
      <c r="E14" s="135">
        <v>300</v>
      </c>
      <c r="F14" s="136" t="s">
        <v>78</v>
      </c>
      <c r="G14" s="137">
        <v>3</v>
      </c>
      <c r="H14" s="138"/>
      <c r="I14" s="138"/>
      <c r="J14" s="139"/>
      <c r="K14" s="140"/>
      <c r="L14" s="140"/>
      <c r="M14" s="141"/>
    </row>
    <row r="15" spans="1:13" s="142" customFormat="1" ht="23.1" customHeight="1" x14ac:dyDescent="0.2">
      <c r="A15" s="132">
        <v>12</v>
      </c>
      <c r="B15" s="159" t="s">
        <v>77</v>
      </c>
      <c r="C15" s="143" t="s">
        <v>95</v>
      </c>
      <c r="D15" s="133"/>
      <c r="E15" s="144">
        <v>1000</v>
      </c>
      <c r="F15" s="136" t="s">
        <v>78</v>
      </c>
      <c r="G15" s="137">
        <v>3</v>
      </c>
      <c r="H15" s="138"/>
      <c r="I15" s="138"/>
      <c r="J15" s="139"/>
      <c r="K15" s="140"/>
      <c r="L15" s="140"/>
      <c r="M15" s="141"/>
    </row>
    <row r="16" spans="1:13" s="142" customFormat="1" ht="35.1" customHeight="1" x14ac:dyDescent="0.2">
      <c r="A16" s="132">
        <v>13</v>
      </c>
      <c r="B16" s="159" t="s">
        <v>86</v>
      </c>
      <c r="C16" s="143" t="s">
        <v>109</v>
      </c>
      <c r="D16" s="133"/>
      <c r="E16" s="144">
        <v>300</v>
      </c>
      <c r="F16" s="136" t="s">
        <v>78</v>
      </c>
      <c r="G16" s="137">
        <v>3</v>
      </c>
      <c r="H16" s="138"/>
      <c r="I16" s="138"/>
      <c r="J16" s="139"/>
      <c r="K16" s="140"/>
      <c r="L16" s="140"/>
      <c r="M16" s="141"/>
    </row>
    <row r="17" spans="1:13" s="142" customFormat="1" ht="26.25" customHeight="1" x14ac:dyDescent="0.2">
      <c r="A17" s="132">
        <v>14</v>
      </c>
      <c r="B17" s="159" t="s">
        <v>82</v>
      </c>
      <c r="C17" s="145" t="s">
        <v>101</v>
      </c>
      <c r="D17" s="133"/>
      <c r="E17" s="144">
        <v>300</v>
      </c>
      <c r="F17" s="136" t="s">
        <v>78</v>
      </c>
      <c r="G17" s="137">
        <v>3</v>
      </c>
      <c r="H17" s="138"/>
      <c r="I17" s="138"/>
      <c r="J17" s="139"/>
      <c r="K17" s="140"/>
      <c r="L17" s="140"/>
      <c r="M17" s="141"/>
    </row>
    <row r="18" spans="1:13" s="142" customFormat="1" ht="49.5" customHeight="1" x14ac:dyDescent="0.2">
      <c r="A18" s="132">
        <v>15</v>
      </c>
      <c r="B18" s="159" t="s">
        <v>102</v>
      </c>
      <c r="C18" s="146" t="s">
        <v>104</v>
      </c>
      <c r="D18" s="133"/>
      <c r="E18" s="144">
        <v>300</v>
      </c>
      <c r="F18" s="147" t="s">
        <v>78</v>
      </c>
      <c r="G18" s="137">
        <v>3</v>
      </c>
      <c r="H18" s="138"/>
      <c r="I18" s="138"/>
      <c r="J18" s="139"/>
      <c r="K18" s="140"/>
      <c r="L18" s="140"/>
      <c r="M18" s="141"/>
    </row>
    <row r="19" spans="1:13" s="142" customFormat="1" ht="36.75" customHeight="1" x14ac:dyDescent="0.2">
      <c r="A19" s="132">
        <v>16</v>
      </c>
      <c r="B19" s="159" t="s">
        <v>103</v>
      </c>
      <c r="C19" s="146" t="s">
        <v>105</v>
      </c>
      <c r="D19" s="133"/>
      <c r="E19" s="144">
        <v>300</v>
      </c>
      <c r="F19" s="136" t="s">
        <v>78</v>
      </c>
      <c r="G19" s="137">
        <v>3</v>
      </c>
      <c r="H19" s="138"/>
      <c r="I19" s="138"/>
      <c r="J19" s="139"/>
      <c r="K19" s="140"/>
      <c r="L19" s="140"/>
      <c r="M19" s="141"/>
    </row>
    <row r="20" spans="1:13" s="142" customFormat="1" ht="30" customHeight="1" x14ac:dyDescent="0.2">
      <c r="A20" s="132">
        <v>17</v>
      </c>
      <c r="B20" s="159" t="s">
        <v>89</v>
      </c>
      <c r="C20" s="145" t="s">
        <v>91</v>
      </c>
      <c r="D20" s="133"/>
      <c r="E20" s="220">
        <v>300</v>
      </c>
      <c r="F20" s="220" t="s">
        <v>78</v>
      </c>
      <c r="G20" s="221">
        <v>3</v>
      </c>
      <c r="H20" s="138"/>
      <c r="I20" s="138"/>
      <c r="J20" s="139"/>
      <c r="K20" s="140"/>
      <c r="L20" s="140"/>
      <c r="M20" s="141"/>
    </row>
    <row r="21" spans="1:13" s="142" customFormat="1" ht="33.6" customHeight="1" x14ac:dyDescent="0.2">
      <c r="A21" s="132">
        <v>18</v>
      </c>
      <c r="B21" s="159" t="s">
        <v>90</v>
      </c>
      <c r="C21" s="145" t="s">
        <v>92</v>
      </c>
      <c r="D21" s="133"/>
      <c r="E21" s="220"/>
      <c r="F21" s="220"/>
      <c r="G21" s="221"/>
      <c r="H21" s="138"/>
      <c r="I21" s="138"/>
      <c r="J21" s="139"/>
      <c r="K21" s="140"/>
      <c r="L21" s="140"/>
      <c r="M21" s="141"/>
    </row>
    <row r="22" spans="1:13" s="142" customFormat="1" ht="28.5" customHeight="1" x14ac:dyDescent="0.2">
      <c r="A22" s="132">
        <v>19</v>
      </c>
      <c r="B22" s="159" t="s">
        <v>106</v>
      </c>
      <c r="C22" s="145" t="s">
        <v>107</v>
      </c>
      <c r="D22" s="133"/>
      <c r="E22" s="220"/>
      <c r="F22" s="220"/>
      <c r="G22" s="221"/>
      <c r="H22" s="138"/>
      <c r="I22" s="138"/>
      <c r="J22" s="139"/>
      <c r="K22" s="140"/>
      <c r="L22" s="140"/>
      <c r="M22" s="141"/>
    </row>
    <row r="23" spans="1:13" s="9" customFormat="1" ht="17.45" customHeight="1" x14ac:dyDescent="0.2">
      <c r="A23" s="48"/>
      <c r="B23" s="150"/>
      <c r="C23" s="217" t="s">
        <v>67</v>
      </c>
      <c r="D23" s="218"/>
      <c r="E23" s="218"/>
      <c r="F23" s="218"/>
      <c r="G23" s="218"/>
      <c r="H23" s="218"/>
      <c r="I23" s="218"/>
      <c r="J23" s="219"/>
      <c r="K23" s="49">
        <f>SUM(K4:K7)</f>
        <v>0</v>
      </c>
      <c r="L23" s="47"/>
    </row>
    <row r="24" spans="1:13" ht="14.45" customHeight="1" x14ac:dyDescent="0.2">
      <c r="B24" s="151"/>
      <c r="K24" s="10"/>
    </row>
    <row r="26" spans="1:13" ht="15" customHeight="1" x14ac:dyDescent="0.2">
      <c r="A26" s="214" t="s">
        <v>3</v>
      </c>
      <c r="B26" s="215"/>
      <c r="C26" s="216"/>
      <c r="D26" s="125"/>
    </row>
    <row r="27" spans="1:13" ht="14.45" customHeight="1" x14ac:dyDescent="0.25">
      <c r="A27" s="52" t="s">
        <v>0</v>
      </c>
      <c r="B27" s="53" t="s">
        <v>7</v>
      </c>
      <c r="C27" s="54" t="s">
        <v>4</v>
      </c>
      <c r="D27" s="126"/>
    </row>
    <row r="28" spans="1:13" ht="14.45" customHeight="1" x14ac:dyDescent="0.25">
      <c r="A28" s="55">
        <v>1</v>
      </c>
      <c r="B28" s="56" t="s">
        <v>5</v>
      </c>
      <c r="C28" s="152"/>
      <c r="D28" s="127"/>
    </row>
    <row r="29" spans="1:13" ht="14.45" customHeight="1" x14ac:dyDescent="0.25">
      <c r="A29" s="50">
        <v>2</v>
      </c>
      <c r="B29" s="153" t="s">
        <v>6</v>
      </c>
      <c r="C29" s="51"/>
      <c r="D29" s="127"/>
    </row>
    <row r="30" spans="1:13" ht="14.45" customHeight="1" x14ac:dyDescent="0.25">
      <c r="A30" s="50">
        <v>3</v>
      </c>
      <c r="B30" s="153" t="s">
        <v>14</v>
      </c>
      <c r="C30" s="51"/>
      <c r="D30" s="127"/>
    </row>
    <row r="31" spans="1:13" ht="14.45" customHeight="1" x14ac:dyDescent="0.25">
      <c r="A31" s="50">
        <v>4</v>
      </c>
      <c r="B31" s="153" t="s">
        <v>8</v>
      </c>
      <c r="C31" s="51"/>
      <c r="D31" s="127"/>
    </row>
    <row r="32" spans="1:13" ht="14.45" customHeight="1" x14ac:dyDescent="0.25">
      <c r="A32" s="50">
        <v>5</v>
      </c>
      <c r="B32" s="153" t="s">
        <v>9</v>
      </c>
      <c r="C32" s="51"/>
      <c r="D32" s="127"/>
    </row>
    <row r="33" spans="1:4" ht="14.45" customHeight="1" x14ac:dyDescent="0.25">
      <c r="A33" s="50">
        <v>6</v>
      </c>
      <c r="B33" s="153" t="s">
        <v>10</v>
      </c>
      <c r="C33" s="51"/>
      <c r="D33" s="128"/>
    </row>
    <row r="34" spans="1:4" ht="14.45" customHeight="1" x14ac:dyDescent="0.25">
      <c r="A34" s="50">
        <v>7</v>
      </c>
      <c r="B34" s="153" t="s">
        <v>11</v>
      </c>
      <c r="C34" s="51"/>
      <c r="D34" s="128"/>
    </row>
    <row r="35" spans="1:4" ht="14.45" customHeight="1" x14ac:dyDescent="0.25">
      <c r="A35" s="50">
        <v>8</v>
      </c>
      <c r="B35" s="153" t="s">
        <v>15</v>
      </c>
      <c r="C35" s="51"/>
      <c r="D35" s="128"/>
    </row>
    <row r="36" spans="1:4" ht="14.45" customHeight="1" x14ac:dyDescent="0.25">
      <c r="A36" s="50">
        <v>9</v>
      </c>
      <c r="B36" s="154" t="s">
        <v>12</v>
      </c>
      <c r="C36" s="51"/>
      <c r="D36" s="128"/>
    </row>
    <row r="37" spans="1:4" ht="14.45" customHeight="1" x14ac:dyDescent="0.25">
      <c r="A37" s="50">
        <v>10</v>
      </c>
      <c r="B37" s="154" t="s">
        <v>13</v>
      </c>
      <c r="C37" s="51"/>
      <c r="D37" s="128"/>
    </row>
    <row r="41" spans="1:4" ht="17.25" customHeight="1" x14ac:dyDescent="0.2">
      <c r="A41" s="212" t="s">
        <v>68</v>
      </c>
      <c r="B41" s="212"/>
      <c r="C41" s="212"/>
      <c r="D41" s="130"/>
    </row>
    <row r="42" spans="1:4" ht="14.25" customHeight="1" x14ac:dyDescent="0.2">
      <c r="A42" s="212"/>
      <c r="B42" s="212"/>
      <c r="C42" s="212"/>
      <c r="D42" s="130"/>
    </row>
    <row r="43" spans="1:4" ht="15.95" customHeight="1" x14ac:dyDescent="0.2">
      <c r="A43" s="212"/>
      <c r="B43" s="212"/>
      <c r="C43" s="212"/>
      <c r="D43" s="130"/>
    </row>
  </sheetData>
  <mergeCells count="7">
    <mergeCell ref="A41:C43"/>
    <mergeCell ref="A1:K1"/>
    <mergeCell ref="A26:C26"/>
    <mergeCell ref="C23:J23"/>
    <mergeCell ref="E20:E22"/>
    <mergeCell ref="F20:F22"/>
    <mergeCell ref="G20:G22"/>
  </mergeCells>
  <pageMargins left="0.7" right="0.7" top="0.75" bottom="0.75" header="0.3" footer="0.3"/>
  <pageSetup scale="44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"/>
  <sheetViews>
    <sheetView zoomScale="55" zoomScaleNormal="55" zoomScaleSheetLayoutView="80" workbookViewId="0">
      <pane ySplit="2" topLeftCell="A3" activePane="bottomLeft" state="frozen"/>
      <selection pane="bottomLeft" activeCell="I3" sqref="I3"/>
    </sheetView>
  </sheetViews>
  <sheetFormatPr defaultColWidth="9.140625" defaultRowHeight="15.75" x14ac:dyDescent="0.25"/>
  <cols>
    <col min="1" max="1" width="5.5703125" style="2" customWidth="1"/>
    <col min="2" max="2" width="34.42578125" style="2" customWidth="1"/>
    <col min="3" max="3" width="37.42578125" style="2" customWidth="1"/>
    <col min="4" max="4" width="66.5703125" style="2" customWidth="1"/>
    <col min="5" max="10" width="25.7109375" style="2" customWidth="1"/>
    <col min="11" max="16384" width="9.140625" style="2"/>
  </cols>
  <sheetData>
    <row r="1" spans="1:10" ht="36" customHeight="1" x14ac:dyDescent="0.25">
      <c r="A1" s="226" t="s">
        <v>63</v>
      </c>
      <c r="B1" s="226"/>
      <c r="C1" s="226"/>
      <c r="D1" s="226"/>
      <c r="E1" s="226"/>
      <c r="F1" s="226"/>
      <c r="G1" s="226"/>
      <c r="H1" s="226"/>
      <c r="I1" s="226"/>
      <c r="J1" s="15"/>
    </row>
    <row r="2" spans="1:10" ht="103.5" customHeight="1" x14ac:dyDescent="0.25">
      <c r="A2" s="35" t="s">
        <v>0</v>
      </c>
      <c r="B2" s="36" t="s">
        <v>17</v>
      </c>
      <c r="C2" s="35" t="s">
        <v>56</v>
      </c>
      <c r="D2" s="35" t="s">
        <v>19</v>
      </c>
      <c r="E2" s="35" t="s">
        <v>54</v>
      </c>
      <c r="F2" s="35" t="s">
        <v>51</v>
      </c>
      <c r="G2" s="35" t="s">
        <v>22</v>
      </c>
      <c r="H2" s="59" t="s">
        <v>69</v>
      </c>
      <c r="I2" s="59" t="s">
        <v>70</v>
      </c>
      <c r="J2" s="35" t="s">
        <v>23</v>
      </c>
    </row>
    <row r="3" spans="1:10" s="1" customFormat="1" ht="77.099999999999994" customHeight="1" x14ac:dyDescent="0.25">
      <c r="A3" s="228">
        <v>1</v>
      </c>
      <c r="B3" s="227" t="s">
        <v>47</v>
      </c>
      <c r="C3" s="238"/>
      <c r="D3" s="59" t="s">
        <v>58</v>
      </c>
      <c r="E3" s="18">
        <v>50</v>
      </c>
      <c r="F3" s="18">
        <v>5000</v>
      </c>
      <c r="G3" s="23" t="s">
        <v>53</v>
      </c>
      <c r="H3" s="19"/>
      <c r="I3" s="20">
        <f>F3*H3</f>
        <v>0</v>
      </c>
      <c r="J3" s="20"/>
    </row>
    <row r="4" spans="1:10" s="1" customFormat="1" ht="77.099999999999994" customHeight="1" x14ac:dyDescent="0.25">
      <c r="A4" s="229"/>
      <c r="B4" s="227"/>
      <c r="C4" s="239"/>
      <c r="D4" s="60" t="s">
        <v>59</v>
      </c>
      <c r="E4" s="18">
        <v>50</v>
      </c>
      <c r="F4" s="18">
        <v>5000</v>
      </c>
      <c r="G4" s="23" t="s">
        <v>53</v>
      </c>
      <c r="H4" s="29"/>
      <c r="I4" s="28">
        <f>F4*H4</f>
        <v>0</v>
      </c>
      <c r="J4" s="28"/>
    </row>
    <row r="5" spans="1:10" ht="77.099999999999994" customHeight="1" x14ac:dyDescent="0.25">
      <c r="A5" s="228">
        <v>2</v>
      </c>
      <c r="B5" s="227" t="s">
        <v>48</v>
      </c>
      <c r="C5" s="17"/>
      <c r="D5" s="244" t="s">
        <v>57</v>
      </c>
      <c r="E5" s="230">
        <v>100</v>
      </c>
      <c r="F5" s="230">
        <v>5000</v>
      </c>
      <c r="G5" s="232" t="s">
        <v>52</v>
      </c>
      <c r="H5" s="234"/>
      <c r="I5" s="236">
        <f>F5*H5</f>
        <v>0</v>
      </c>
      <c r="J5" s="240"/>
    </row>
    <row r="6" spans="1:10" ht="77.099999999999994" customHeight="1" x14ac:dyDescent="0.25">
      <c r="A6" s="229"/>
      <c r="B6" s="227"/>
      <c r="C6" s="17"/>
      <c r="D6" s="245"/>
      <c r="E6" s="231"/>
      <c r="F6" s="231"/>
      <c r="G6" s="233"/>
      <c r="H6" s="235"/>
      <c r="I6" s="237"/>
      <c r="J6" s="241"/>
    </row>
    <row r="7" spans="1:10" ht="106.5" customHeight="1" x14ac:dyDescent="0.25">
      <c r="A7" s="57">
        <v>3</v>
      </c>
      <c r="B7" s="33" t="s">
        <v>61</v>
      </c>
      <c r="C7" s="32"/>
      <c r="D7" s="59" t="s">
        <v>73</v>
      </c>
      <c r="E7" s="18">
        <v>100</v>
      </c>
      <c r="F7" s="18">
        <v>5000</v>
      </c>
      <c r="G7" s="23" t="s">
        <v>52</v>
      </c>
      <c r="H7" s="21"/>
      <c r="I7" s="20"/>
      <c r="J7" s="31"/>
    </row>
    <row r="8" spans="1:10" ht="99.95" customHeight="1" x14ac:dyDescent="0.25">
      <c r="A8" s="58">
        <v>4</v>
      </c>
      <c r="B8" s="33" t="s">
        <v>49</v>
      </c>
      <c r="C8" s="17"/>
      <c r="D8" s="35" t="s">
        <v>55</v>
      </c>
      <c r="E8" s="18">
        <v>100</v>
      </c>
      <c r="F8" s="18">
        <v>2000</v>
      </c>
      <c r="G8" s="23" t="s">
        <v>52</v>
      </c>
      <c r="H8" s="21"/>
      <c r="I8" s="20">
        <f>F8*H8</f>
        <v>0</v>
      </c>
      <c r="J8" s="22"/>
    </row>
    <row r="9" spans="1:10" s="1" customFormat="1" ht="120" customHeight="1" x14ac:dyDescent="0.25">
      <c r="A9" s="228">
        <v>5</v>
      </c>
      <c r="B9" s="242" t="s">
        <v>50</v>
      </c>
      <c r="C9" s="17"/>
      <c r="D9" s="244" t="s">
        <v>60</v>
      </c>
      <c r="E9" s="230">
        <v>100</v>
      </c>
      <c r="F9" s="230">
        <v>2000</v>
      </c>
      <c r="G9" s="232" t="s">
        <v>52</v>
      </c>
      <c r="H9" s="246"/>
      <c r="I9" s="236">
        <f>F9*H9</f>
        <v>0</v>
      </c>
      <c r="J9" s="240"/>
    </row>
    <row r="10" spans="1:10" s="1" customFormat="1" ht="120" customHeight="1" x14ac:dyDescent="0.25">
      <c r="A10" s="229"/>
      <c r="B10" s="243"/>
      <c r="C10" s="17"/>
      <c r="D10" s="245"/>
      <c r="E10" s="231"/>
      <c r="F10" s="231"/>
      <c r="G10" s="233"/>
      <c r="H10" s="247"/>
      <c r="I10" s="237"/>
      <c r="J10" s="241"/>
    </row>
    <row r="11" spans="1:10" s="14" customFormat="1" ht="33" customHeight="1" x14ac:dyDescent="0.3">
      <c r="A11" s="222" t="s">
        <v>62</v>
      </c>
      <c r="B11" s="222"/>
      <c r="C11" s="222"/>
      <c r="D11" s="222"/>
      <c r="E11" s="223"/>
      <c r="F11" s="223"/>
      <c r="G11" s="223"/>
      <c r="H11" s="223"/>
      <c r="I11" s="20">
        <f t="shared" ref="I11" si="0">H11*F11</f>
        <v>0</v>
      </c>
      <c r="J11" s="22"/>
    </row>
    <row r="12" spans="1:10" s="16" customFormat="1" ht="33" customHeight="1" x14ac:dyDescent="0.3">
      <c r="A12" s="24"/>
      <c r="B12" s="24"/>
      <c r="C12" s="24"/>
      <c r="D12" s="24"/>
      <c r="E12" s="25"/>
      <c r="F12" s="25"/>
      <c r="G12" s="25"/>
      <c r="H12" s="25"/>
      <c r="I12" s="26"/>
      <c r="J12" s="27"/>
    </row>
    <row r="13" spans="1:10" s="14" customFormat="1" ht="35.25" customHeight="1" x14ac:dyDescent="0.3">
      <c r="A13" s="224" t="s">
        <v>45</v>
      </c>
      <c r="B13" s="225"/>
      <c r="C13" s="225"/>
      <c r="D13" s="225"/>
      <c r="E13" s="225"/>
      <c r="F13" s="225"/>
      <c r="G13" s="225"/>
      <c r="H13" s="225"/>
    </row>
    <row r="14" spans="1:10" x14ac:dyDescent="0.25">
      <c r="G14" s="13"/>
    </row>
    <row r="17" spans="2:3" ht="21" x14ac:dyDescent="0.25">
      <c r="B17" s="30"/>
      <c r="C17" s="61"/>
    </row>
    <row r="18" spans="2:3" ht="21" x14ac:dyDescent="0.25">
      <c r="C18" s="30"/>
    </row>
    <row r="19" spans="2:3" ht="21" x14ac:dyDescent="0.25">
      <c r="C19" s="30"/>
    </row>
    <row r="20" spans="2:3" ht="21" x14ac:dyDescent="0.25">
      <c r="C20" s="30"/>
    </row>
  </sheetData>
  <mergeCells count="24">
    <mergeCell ref="J5:J6"/>
    <mergeCell ref="B9:B10"/>
    <mergeCell ref="D9:D10"/>
    <mergeCell ref="E9:E10"/>
    <mergeCell ref="F9:F10"/>
    <mergeCell ref="G9:G10"/>
    <mergeCell ref="H9:H10"/>
    <mergeCell ref="I9:I10"/>
    <mergeCell ref="J9:J10"/>
    <mergeCell ref="D5:D6"/>
    <mergeCell ref="A11:H11"/>
    <mergeCell ref="A13:H13"/>
    <mergeCell ref="A1:I1"/>
    <mergeCell ref="B5:B6"/>
    <mergeCell ref="A5:A6"/>
    <mergeCell ref="E5:E6"/>
    <mergeCell ref="F5:F6"/>
    <mergeCell ref="G5:G6"/>
    <mergeCell ref="H5:H6"/>
    <mergeCell ref="I5:I6"/>
    <mergeCell ref="B3:B4"/>
    <mergeCell ref="A3:A4"/>
    <mergeCell ref="C3:C4"/>
    <mergeCell ref="A9:A10"/>
  </mergeCells>
  <pageMargins left="0.7" right="0.7" top="0.75" bottom="0.75" header="0.3" footer="0.3"/>
  <pageSetup scale="4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ლოტი #1</vt:lpstr>
      <vt:lpstr>ლოტი #2</vt:lpstr>
      <vt:lpstr>ლოტი #3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2023-01-16T10:37:48Z</dcterms:modified>
</cp:coreProperties>
</file>